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22b5043a02cdc3b/Trabalho/Atende Bem/Relatórios/LAI/"/>
    </mc:Choice>
  </mc:AlternateContent>
  <xr:revisionPtr revIDLastSave="9" documentId="8_{1AA1427E-CF9A-4300-A0E3-C79B9F6F1044}" xr6:coauthVersionLast="47" xr6:coauthVersionMax="47" xr10:uidLastSave="{9A65745C-9C02-4C4C-A8F7-2EB59064B047}"/>
  <bookViews>
    <workbookView xWindow="-120" yWindow="-120" windowWidth="29040" windowHeight="15720" xr2:uid="{4DA10D48-884A-457D-A148-817FB2C4A82D}"/>
  </bookViews>
  <sheets>
    <sheet name="Planilha1" sheetId="1" r:id="rId1"/>
  </sheets>
  <externalReferences>
    <externalReference r:id="rId2"/>
    <externalReference r:id="rId3"/>
    <externalReference r:id="rId4"/>
  </externalReferences>
  <definedNames>
    <definedName name="Cidade">'[1]Dados 2020'!$S$28:$S$430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6" i="1" l="1"/>
  <c r="F175" i="1"/>
  <c r="F160" i="1"/>
  <c r="F159" i="1"/>
  <c r="G152" i="1"/>
  <c r="G148" i="1"/>
  <c r="E131" i="1"/>
  <c r="F131" i="1" s="1"/>
  <c r="G113" i="1"/>
  <c r="G112" i="1"/>
  <c r="G111" i="1"/>
  <c r="G110" i="1"/>
  <c r="G109" i="1"/>
  <c r="E104" i="1"/>
  <c r="E99" i="1"/>
  <c r="I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91" i="1" s="1"/>
  <c r="F59" i="1"/>
  <c r="E59" i="1"/>
  <c r="F58" i="1"/>
  <c r="H34" i="1"/>
  <c r="J33" i="1"/>
  <c r="I33" i="1"/>
  <c r="H33" i="1"/>
  <c r="J32" i="1"/>
  <c r="I32" i="1"/>
  <c r="H32" i="1"/>
  <c r="J31" i="1"/>
  <c r="I31" i="1"/>
  <c r="H31" i="1"/>
  <c r="J30" i="1"/>
  <c r="I30" i="1"/>
  <c r="H30" i="1"/>
  <c r="J29" i="1"/>
  <c r="I29" i="1"/>
  <c r="H29" i="1"/>
  <c r="J28" i="1"/>
  <c r="I28" i="1"/>
  <c r="H28" i="1"/>
  <c r="J27" i="1"/>
  <c r="I27" i="1"/>
  <c r="H27" i="1"/>
  <c r="J26" i="1"/>
  <c r="I26" i="1"/>
  <c r="H26" i="1"/>
  <c r="J25" i="1"/>
  <c r="I25" i="1"/>
  <c r="H25" i="1"/>
  <c r="J24" i="1"/>
  <c r="I24" i="1"/>
  <c r="H24" i="1"/>
  <c r="J23" i="1"/>
  <c r="I23" i="1"/>
  <c r="H23" i="1"/>
  <c r="J22" i="1"/>
  <c r="I22" i="1"/>
  <c r="H22" i="1"/>
  <c r="K16" i="1"/>
  <c r="F127" i="1" l="1"/>
  <c r="F128" i="1"/>
  <c r="F129" i="1"/>
  <c r="F130" i="1"/>
  <c r="F126" i="1"/>
</calcChain>
</file>

<file path=xl/sharedStrings.xml><?xml version="1.0" encoding="utf-8"?>
<sst xmlns="http://schemas.openxmlformats.org/spreadsheetml/2006/main" count="173" uniqueCount="154">
  <si>
    <t>RELATÓRIO ANUAL DE PEDIDOS DE ACESSO À INFORMAÇÃO E SOLICITANTES</t>
  </si>
  <si>
    <t xml:space="preserve"> Data de coleta: 07/06/2023</t>
  </si>
  <si>
    <t>(*) Informações adicionais para o correto entendimento do relatório podem ser encontradas na última seção.</t>
  </si>
  <si>
    <t xml:space="preserve">ÓRGÃOS MUNICIPAIS: TODOS </t>
  </si>
  <si>
    <t>PERÍODO DE CONSULTA: JANEIRO À DEZEMBRO DE 2022</t>
  </si>
  <si>
    <t>1- QUANTIDADE DE PEDIDOS DE ACESSO À INFORMAÇÃO</t>
  </si>
  <si>
    <t>Quantidade de pedidos:</t>
  </si>
  <si>
    <t>Média Mensal de pedidos:</t>
  </si>
  <si>
    <t>Solicitações mensais de pedidos de acesso à informação.</t>
  </si>
  <si>
    <t>Mês</t>
  </si>
  <si>
    <t>Quantidade</t>
  </si>
  <si>
    <t>%</t>
  </si>
  <si>
    <t>Jan</t>
  </si>
  <si>
    <t>JANEIRO</t>
  </si>
  <si>
    <t>Fev</t>
  </si>
  <si>
    <t>FEVEREIRO</t>
  </si>
  <si>
    <t>Mar</t>
  </si>
  <si>
    <t>MARÇO</t>
  </si>
  <si>
    <t>Abr</t>
  </si>
  <si>
    <t>ABRIL</t>
  </si>
  <si>
    <t>Mai</t>
  </si>
  <si>
    <t>MAIO</t>
  </si>
  <si>
    <t>Jun</t>
  </si>
  <si>
    <t>JUNHO</t>
  </si>
  <si>
    <t>Jul</t>
  </si>
  <si>
    <t>JULHO</t>
  </si>
  <si>
    <t>Ago</t>
  </si>
  <si>
    <t>AGOSTO</t>
  </si>
  <si>
    <t>Set</t>
  </si>
  <si>
    <t>SETEMBRO</t>
  </si>
  <si>
    <t>Out</t>
  </si>
  <si>
    <t>OUTUBRO</t>
  </si>
  <si>
    <t>Nov</t>
  </si>
  <si>
    <t>NOVEMBRO</t>
  </si>
  <si>
    <t>Dez</t>
  </si>
  <si>
    <t>DEZEMBRO</t>
  </si>
  <si>
    <t>Total</t>
  </si>
  <si>
    <t>2- SITUAÇÃO E CARACTERÍSTICAS DOS PEDIDOS DE ACESSO À INFORMAÇÃO</t>
  </si>
  <si>
    <t>Status do pedido</t>
  </si>
  <si>
    <t>Status</t>
  </si>
  <si>
    <t>Quant.</t>
  </si>
  <si>
    <t>Respondidos</t>
  </si>
  <si>
    <t xml:space="preserve"> Em tramitação</t>
  </si>
  <si>
    <t>Pedidos de acesso à informação por Secretaria/Autarquias</t>
  </si>
  <si>
    <t>Secretaria / Autarquias</t>
  </si>
  <si>
    <t xml:space="preserve">SA </t>
  </si>
  <si>
    <t>Secretaria de Administração e Inovação</t>
  </si>
  <si>
    <t>SCG</t>
  </si>
  <si>
    <t>Secretaria de Chefia de Gabinete</t>
  </si>
  <si>
    <t>SDECT</t>
  </si>
  <si>
    <t>Secretaria de Desenvolvimento Econômico, Ciência, Tecnologia, Trabalho e Turismo</t>
  </si>
  <si>
    <t>SE</t>
  </si>
  <si>
    <t>Secretaria de Educação</t>
  </si>
  <si>
    <t>SF</t>
  </si>
  <si>
    <t>Secretaria de Finanças</t>
  </si>
  <si>
    <t>SG</t>
  </si>
  <si>
    <t>Secretaria de Governo</t>
  </si>
  <si>
    <t>SEHAB</t>
  </si>
  <si>
    <t>Secretaria de Habitação</t>
  </si>
  <si>
    <t>PGM</t>
  </si>
  <si>
    <t>Procuradoria Geral do Município</t>
  </si>
  <si>
    <t>SSU</t>
  </si>
  <si>
    <t>Secretaria de Segurança Urbana</t>
  </si>
  <si>
    <t>ST</t>
  </si>
  <si>
    <t>Secretaria de Transportes e Vias Públicas</t>
  </si>
  <si>
    <t>SCJ</t>
  </si>
  <si>
    <t>Secretaria de Cidadania, Assuntos Jurídicos e Pessoa com Deficiência</t>
  </si>
  <si>
    <t>SECOM</t>
  </si>
  <si>
    <t>Secretaria de Comunicação</t>
  </si>
  <si>
    <t>SC</t>
  </si>
  <si>
    <t>Secretaria de Cultura e Juventude</t>
  </si>
  <si>
    <t>SAS</t>
  </si>
  <si>
    <t>Secretaria de Assistência Social</t>
  </si>
  <si>
    <t>SESP</t>
  </si>
  <si>
    <t>Secretaria de Esporte e Lazer</t>
  </si>
  <si>
    <t>SMA</t>
  </si>
  <si>
    <t>Secretaria de Meio Ambiente e Proteção Animal</t>
  </si>
  <si>
    <t>SCOG</t>
  </si>
  <si>
    <t>Secretaria de Coordenação Governamental</t>
  </si>
  <si>
    <t>SOPE</t>
  </si>
  <si>
    <t>Secretaria de Obras e Planejamento Estratégico</t>
  </si>
  <si>
    <t>SS</t>
  </si>
  <si>
    <t>Secretaria de Saúde</t>
  </si>
  <si>
    <t>SU</t>
  </si>
  <si>
    <t>Secretaria de Serviços Urbanos</t>
  </si>
  <si>
    <t>SA-1</t>
  </si>
  <si>
    <t>*Departamento de Atendimento ao Cidadão</t>
  </si>
  <si>
    <t>FDSBC</t>
  </si>
  <si>
    <t>Faculdade de Direito de São Bernardo do Campo</t>
  </si>
  <si>
    <t>Rotativo</t>
  </si>
  <si>
    <t>Rotativo São Bernardo</t>
  </si>
  <si>
    <t>ETCSBC</t>
  </si>
  <si>
    <t>Empresa de Transportes Coletivos de São Bernardo do Campo</t>
  </si>
  <si>
    <t>IMASF</t>
  </si>
  <si>
    <t xml:space="preserve"> Instituto Municipal de Assistência à Saúde do Funcionalismo</t>
  </si>
  <si>
    <t>FundCrian</t>
  </si>
  <si>
    <t>Fundação Criança de São Bernardo do Campo</t>
  </si>
  <si>
    <t>FUPREM</t>
  </si>
  <si>
    <t>Instituto de Previdência do Município de SBC</t>
  </si>
  <si>
    <t>*Para situações em que não houve encaminhamentos às Secretarias/Autarquia. Classificadas como informação pertinente ao Departamento de Atendimento ao Cidadão (Atende Bem) ou quando respostas desenvolvidas por mais de uma secretaria.</t>
  </si>
  <si>
    <t>3- RESPOSTAS AOS PEDIDOS DE ACESSO À INFORMAÇÃO</t>
  </si>
  <si>
    <t>Tempo médio de resposta:</t>
  </si>
  <si>
    <t>dias</t>
  </si>
  <si>
    <t>Prorrogações</t>
  </si>
  <si>
    <t>% dos pedidos</t>
  </si>
  <si>
    <r>
      <t>Pedido por tipo de resposta</t>
    </r>
    <r>
      <rPr>
        <i/>
        <u/>
        <sz val="14"/>
        <color indexed="8"/>
        <rFont val="Calibri"/>
        <family val="2"/>
      </rPr>
      <t/>
    </r>
  </si>
  <si>
    <t>Tipo</t>
  </si>
  <si>
    <t>Acesso concedido</t>
  </si>
  <si>
    <t>Acesso parcialmente negado</t>
  </si>
  <si>
    <t>Acesso negado</t>
  </si>
  <si>
    <t>Outras Informações (sugestões, informações e reclamações)</t>
  </si>
  <si>
    <t>Motivos de negativa de respostas</t>
  </si>
  <si>
    <t>Dados pessoais</t>
  </si>
  <si>
    <t>Informação sigilosa</t>
  </si>
  <si>
    <t>Pedido genérico</t>
  </si>
  <si>
    <t>Pedido Incompreensível</t>
  </si>
  <si>
    <t>Pedido desproporcional ou desarrazoado</t>
  </si>
  <si>
    <t>4 – PERFIL DOS SOLICITANTES</t>
  </si>
  <si>
    <t xml:space="preserve"> Origem do pedido</t>
  </si>
  <si>
    <t>Brasil</t>
  </si>
  <si>
    <t>Exterior</t>
  </si>
  <si>
    <t>Não informado</t>
  </si>
  <si>
    <t>SP</t>
  </si>
  <si>
    <t>São Paulo</t>
  </si>
  <si>
    <t>Outros Estados</t>
  </si>
  <si>
    <t>São Bernardo do Campo</t>
  </si>
  <si>
    <t>Outras Cidades</t>
  </si>
  <si>
    <t>Tipo de solicitante</t>
  </si>
  <si>
    <t>Solicitante</t>
  </si>
  <si>
    <t>f</t>
  </si>
  <si>
    <t>Pessoa Física</t>
  </si>
  <si>
    <t>Pessoa Jurídica</t>
  </si>
  <si>
    <t xml:space="preserve">Perfil dos solicitantes - pessoa física </t>
  </si>
  <si>
    <t>Gênero</t>
  </si>
  <si>
    <t>F</t>
  </si>
  <si>
    <t xml:space="preserve">Feminino </t>
  </si>
  <si>
    <t xml:space="preserve">Masculino </t>
  </si>
  <si>
    <t>5- INFORMAÇÕES ADICIONAIS PARA O CORRETO ENTENDIMENTO DESTE RELATÓRIO</t>
  </si>
  <si>
    <t>Este relatório está dividido em 5 (cinco) seções, conforme abaixo:</t>
  </si>
  <si>
    <t>1) Quantidade de pedidos de acesso a informação:</t>
  </si>
  <si>
    <t xml:space="preserve">Total de solicitações para o período, sua média mensal e sua evolução do intervalo temporal. </t>
  </si>
  <si>
    <t>2) Situação e características dos pedidos de acesso a informação:</t>
  </si>
  <si>
    <t xml:space="preserve"> Status das solicitações (quantas já foram respondidas e quantas estão em tramitação – dentro e fora do prazo legal); </t>
  </si>
  <si>
    <t xml:space="preserve"> Número de pedidos encaminhados às Secretarias ou Autarquias.</t>
  </si>
  <si>
    <t>3) Resposta aos pedidos de acesso a informação:</t>
  </si>
  <si>
    <t xml:space="preserve"> Tempo médio de resposta das demandas  dos cidadãos;</t>
  </si>
  <si>
    <t xml:space="preserve"> Número de prorrogações de prazo.</t>
  </si>
  <si>
    <t xml:space="preserve"> Tipos de resposta realizados (p.ex. acesso concedido, acesso negado, outras informações, etc) </t>
  </si>
  <si>
    <t> Motivos de negativa de resposta (dados pessoais, informações sigilosas e outras informações)</t>
  </si>
  <si>
    <t xml:space="preserve"> Número de pedido de recursos.</t>
  </si>
  <si>
    <t>       </t>
  </si>
  <si>
    <t>4) Perfil dos Solicitantes</t>
  </si>
  <si>
    <t xml:space="preserve"> Dados gerais sobre o tipo de demandante (pessoas físicas e jurídicas) , perfil (masculino e feminino) e sua localização (por país, estado e cidade). </t>
  </si>
  <si>
    <t>5) Informações adicionais para o correto entendimento do relatório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</si>
</sst>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4"/>
      <color indexed="8"/>
      <name val="Calibri"/>
      <family val="2"/>
    </font>
    <font>
      <b/>
      <sz val="12"/>
      <color rgb="FFFFFFFF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4"/>
      <color rgb="FF000000"/>
      <name val="Calibri"/>
      <family val="2"/>
    </font>
    <font>
      <b/>
      <i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  <font>
      <i/>
      <u/>
      <sz val="14"/>
      <color indexed="8"/>
      <name val="Calibri"/>
      <family val="2"/>
    </font>
    <font>
      <u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26262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rgb="FFD9D9D9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rgb="FFD9D9D9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8" fillId="0" borderId="0" xfId="0" applyNumberFormat="1" applyFont="1" applyAlignment="1">
      <alignment horizontal="center" vertical="center"/>
    </xf>
    <xf numFmtId="0" fontId="9" fillId="0" borderId="4" xfId="0" applyFont="1" applyBorder="1" applyAlignment="1">
      <alignment horizontal="left"/>
    </xf>
    <xf numFmtId="0" fontId="10" fillId="2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0" fontId="2" fillId="0" borderId="0" xfId="0" applyFont="1"/>
    <xf numFmtId="0" fontId="2" fillId="0" borderId="4" xfId="0" applyFont="1" applyBorder="1" applyAlignment="1">
      <alignment horizontal="right"/>
    </xf>
    <xf numFmtId="0" fontId="12" fillId="4" borderId="0" xfId="0" applyFont="1" applyFill="1" applyAlignment="1">
      <alignment horizontal="center" vertical="center" wrapText="1"/>
    </xf>
    <xf numFmtId="10" fontId="13" fillId="4" borderId="6" xfId="1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10" fontId="13" fillId="5" borderId="0" xfId="1" applyNumberFormat="1" applyFont="1" applyFill="1" applyBorder="1" applyAlignment="1">
      <alignment horizontal="center" vertical="center" wrapText="1"/>
    </xf>
    <xf numFmtId="10" fontId="13" fillId="4" borderId="0" xfId="1" applyNumberFormat="1" applyFont="1" applyFill="1" applyBorder="1" applyAlignment="1">
      <alignment horizontal="center" vertical="center" wrapText="1"/>
    </xf>
    <xf numFmtId="10" fontId="15" fillId="4" borderId="9" xfId="1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10" xfId="0" applyBorder="1"/>
    <xf numFmtId="0" fontId="0" fillId="0" borderId="7" xfId="0" applyBorder="1"/>
    <xf numFmtId="0" fontId="0" fillId="0" borderId="11" xfId="0" applyBorder="1"/>
    <xf numFmtId="0" fontId="16" fillId="0" borderId="4" xfId="0" applyFont="1" applyBorder="1"/>
    <xf numFmtId="0" fontId="17" fillId="2" borderId="0" xfId="0" applyFont="1" applyFill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18" fillId="4" borderId="0" xfId="0" applyFont="1" applyFill="1" applyAlignment="1">
      <alignment vertical="center" wrapText="1"/>
    </xf>
    <xf numFmtId="10" fontId="18" fillId="4" borderId="0" xfId="1" applyNumberFormat="1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vertical="center" wrapText="1"/>
    </xf>
    <xf numFmtId="10" fontId="18" fillId="5" borderId="12" xfId="1" applyNumberFormat="1" applyFont="1" applyFill="1" applyBorder="1" applyAlignment="1">
      <alignment horizontal="center" vertical="center" wrapText="1"/>
    </xf>
    <xf numFmtId="2" fontId="21" fillId="0" borderId="0" xfId="0" applyNumberFormat="1" applyFont="1"/>
    <xf numFmtId="0" fontId="18" fillId="4" borderId="12" xfId="0" applyFont="1" applyFill="1" applyBorder="1" applyAlignment="1">
      <alignment horizontal="center" vertical="center" wrapText="1"/>
    </xf>
    <xf numFmtId="10" fontId="18" fillId="4" borderId="12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5" borderId="0" xfId="0" applyFont="1" applyFill="1" applyAlignment="1">
      <alignment horizontal="center" vertical="center" wrapText="1"/>
    </xf>
    <xf numFmtId="10" fontId="18" fillId="5" borderId="0" xfId="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26" fillId="0" borderId="4" xfId="0" applyFont="1" applyBorder="1" applyAlignment="1">
      <alignment vertical="center"/>
    </xf>
    <xf numFmtId="10" fontId="12" fillId="4" borderId="0" xfId="1" applyNumberFormat="1" applyFont="1" applyFill="1" applyBorder="1" applyAlignment="1">
      <alignment horizontal="center" vertical="center" wrapText="1"/>
    </xf>
    <xf numFmtId="10" fontId="12" fillId="5" borderId="0" xfId="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10" fontId="18" fillId="6" borderId="0" xfId="1" applyNumberFormat="1" applyFont="1" applyFill="1" applyAlignment="1">
      <alignment horizontal="center"/>
    </xf>
    <xf numFmtId="0" fontId="12" fillId="7" borderId="0" xfId="0" applyFont="1" applyFill="1" applyAlignment="1">
      <alignment horizontal="center" vertical="center"/>
    </xf>
    <xf numFmtId="10" fontId="18" fillId="7" borderId="0" xfId="1" applyNumberFormat="1" applyFont="1" applyFill="1" applyAlignment="1">
      <alignment horizontal="center"/>
    </xf>
    <xf numFmtId="10" fontId="18" fillId="6" borderId="0" xfId="1" applyNumberFormat="1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 vertical="center" wrapText="1"/>
    </xf>
    <xf numFmtId="164" fontId="12" fillId="5" borderId="12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4" fontId="12" fillId="0" borderId="0" xfId="1" applyNumberFormat="1" applyFont="1" applyFill="1" applyBorder="1" applyAlignment="1">
      <alignment horizontal="center" vertical="center" wrapText="1"/>
    </xf>
    <xf numFmtId="1" fontId="22" fillId="4" borderId="2" xfId="0" applyNumberFormat="1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5" xfId="0" applyFont="1" applyBorder="1"/>
    <xf numFmtId="1" fontId="22" fillId="5" borderId="0" xfId="0" applyNumberFormat="1" applyFont="1" applyFill="1" applyAlignment="1">
      <alignment horizontal="center" vertical="center" wrapText="1"/>
    </xf>
    <xf numFmtId="1" fontId="22" fillId="4" borderId="1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8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1" fontId="2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left" indent="1"/>
    </xf>
    <xf numFmtId="1" fontId="22" fillId="0" borderId="0" xfId="0" applyNumberFormat="1" applyFont="1"/>
    <xf numFmtId="0" fontId="2" fillId="0" borderId="4" xfId="0" applyFont="1" applyBorder="1"/>
    <xf numFmtId="10" fontId="18" fillId="4" borderId="0" xfId="0" applyNumberFormat="1" applyFont="1" applyFill="1" applyAlignment="1">
      <alignment horizontal="center" vertical="center" wrapText="1"/>
    </xf>
    <xf numFmtId="10" fontId="18" fillId="5" borderId="1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22" fillId="0" borderId="4" xfId="0" applyFont="1" applyBorder="1"/>
    <xf numFmtId="0" fontId="0" fillId="0" borderId="0" xfId="0" applyAlignment="1">
      <alignment horizontal="right"/>
    </xf>
    <xf numFmtId="0" fontId="6" fillId="0" borderId="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2" borderId="0" xfId="0" applyFont="1" applyFill="1" applyAlignment="1">
      <alignment horizontal="center" vertical="center" wrapText="1"/>
    </xf>
    <xf numFmtId="1" fontId="12" fillId="5" borderId="0" xfId="0" applyNumberFormat="1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1" fontId="12" fillId="4" borderId="0" xfId="0" applyNumberFormat="1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 vertical="center" wrapText="1"/>
    </xf>
    <xf numFmtId="0" fontId="21" fillId="6" borderId="0" xfId="0" applyFont="1" applyFill="1" applyAlignment="1">
      <alignment horizontal="right" vertical="center" wrapText="1"/>
    </xf>
    <xf numFmtId="1" fontId="21" fillId="6" borderId="0" xfId="0" applyNumberFormat="1" applyFont="1" applyFill="1" applyAlignment="1">
      <alignment horizontal="center" vertical="center" wrapText="1"/>
    </xf>
    <xf numFmtId="10" fontId="22" fillId="6" borderId="0" xfId="1" applyNumberFormat="1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right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23" fillId="6" borderId="8" xfId="0" applyFont="1" applyFill="1" applyBorder="1" applyAlignment="1">
      <alignment horizontal="right" vertical="center" wrapText="1"/>
    </xf>
    <xf numFmtId="1" fontId="24" fillId="6" borderId="8" xfId="0" applyNumberFormat="1" applyFont="1" applyFill="1" applyBorder="1" applyAlignment="1">
      <alignment horizontal="center" vertical="center" wrapText="1"/>
    </xf>
    <xf numFmtId="10" fontId="21" fillId="6" borderId="8" xfId="1" applyNumberFormat="1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right" vertical="center" wrapText="1"/>
    </xf>
    <xf numFmtId="0" fontId="23" fillId="6" borderId="0" xfId="0" applyFont="1" applyFill="1" applyAlignment="1">
      <alignment horizontal="right" vertical="center" wrapText="1"/>
    </xf>
    <xf numFmtId="0" fontId="9" fillId="0" borderId="4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21" fillId="6" borderId="7" xfId="0" applyFont="1" applyFill="1" applyBorder="1" applyAlignment="1">
      <alignment horizontal="right" vertical="center" wrapText="1"/>
    </xf>
    <xf numFmtId="0" fontId="18" fillId="5" borderId="0" xfId="0" applyFont="1" applyFill="1" applyAlignment="1">
      <alignment horizontal="right" vertical="center" wrapText="1"/>
    </xf>
    <xf numFmtId="0" fontId="18" fillId="4" borderId="12" xfId="0" applyFont="1" applyFill="1" applyBorder="1" applyAlignment="1">
      <alignment horizontal="right" vertical="center" wrapText="1"/>
    </xf>
    <xf numFmtId="0" fontId="18" fillId="4" borderId="0" xfId="0" applyFont="1" applyFill="1" applyAlignment="1">
      <alignment vertical="center" wrapText="1"/>
    </xf>
    <xf numFmtId="0" fontId="18" fillId="5" borderId="0" xfId="0" applyFont="1" applyFill="1" applyAlignment="1">
      <alignment vertical="center" wrapText="1"/>
    </xf>
    <xf numFmtId="0" fontId="18" fillId="6" borderId="0" xfId="0" applyFont="1" applyFill="1" applyAlignment="1">
      <alignment wrapText="1"/>
    </xf>
    <xf numFmtId="0" fontId="18" fillId="4" borderId="12" xfId="0" applyFont="1" applyFill="1" applyBorder="1" applyAlignment="1">
      <alignment horizontal="center" vertical="center" wrapText="1"/>
    </xf>
    <xf numFmtId="10" fontId="18" fillId="4" borderId="12" xfId="0" applyNumberFormat="1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right" vertical="center" wrapText="1"/>
    </xf>
    <xf numFmtId="0" fontId="21" fillId="0" borderId="0" xfId="0" applyFont="1" applyAlignment="1">
      <alignment horizontal="right" vertical="center"/>
    </xf>
    <xf numFmtId="0" fontId="21" fillId="4" borderId="2" xfId="0" applyFont="1" applyFill="1" applyBorder="1" applyAlignment="1">
      <alignment horizontal="right" vertical="center" wrapText="1"/>
    </xf>
    <xf numFmtId="0" fontId="21" fillId="5" borderId="0" xfId="0" applyFont="1" applyFill="1" applyAlignment="1">
      <alignment horizontal="right" vertical="center" wrapText="1"/>
    </xf>
    <xf numFmtId="0" fontId="21" fillId="4" borderId="12" xfId="0" applyFont="1" applyFill="1" applyBorder="1" applyAlignment="1">
      <alignment horizontal="right" vertical="center" wrapText="1"/>
    </xf>
    <xf numFmtId="0" fontId="18" fillId="7" borderId="0" xfId="0" applyFont="1" applyFill="1" applyAlignment="1">
      <alignment wrapText="1"/>
    </xf>
    <xf numFmtId="0" fontId="12" fillId="5" borderId="12" xfId="0" applyFont="1" applyFill="1" applyBorder="1" applyAlignment="1">
      <alignment horizontal="right" vertical="center" wrapText="1"/>
    </xf>
    <xf numFmtId="0" fontId="22" fillId="0" borderId="4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5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5" xfId="0" applyFont="1" applyBorder="1" applyAlignment="1">
      <alignment horizontal="left"/>
    </xf>
    <xf numFmtId="0" fontId="17" fillId="2" borderId="2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2" fillId="0" borderId="5" xfId="0" applyFont="1" applyBorder="1" applyAlignment="1">
      <alignment horizontal="left" wrapText="1"/>
    </xf>
    <xf numFmtId="0" fontId="16" fillId="0" borderId="10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3" fillId="0" borderId="0" xfId="0" applyFont="1" applyAlignment="1">
      <alignment horizontal="right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Solicitações de acesso a informação</a:t>
            </a:r>
          </a:p>
        </c:rich>
      </c:tx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</c:spPr>
          <c:invertIfNegative val="0"/>
          <c:cat>
            <c:strRef>
              <c:f>[1]Relatório!$B$22:$B$33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[1]Relatório!$F$22:$F$33</c:f>
              <c:numCache>
                <c:formatCode>General</c:formatCode>
                <c:ptCount val="12"/>
                <c:pt idx="0">
                  <c:v>23</c:v>
                </c:pt>
                <c:pt idx="1">
                  <c:v>17</c:v>
                </c:pt>
                <c:pt idx="2">
                  <c:v>20</c:v>
                </c:pt>
                <c:pt idx="3">
                  <c:v>30</c:v>
                </c:pt>
                <c:pt idx="4">
                  <c:v>33</c:v>
                </c:pt>
                <c:pt idx="5">
                  <c:v>17</c:v>
                </c:pt>
                <c:pt idx="6">
                  <c:v>57</c:v>
                </c:pt>
                <c:pt idx="7">
                  <c:v>26</c:v>
                </c:pt>
                <c:pt idx="8">
                  <c:v>14</c:v>
                </c:pt>
                <c:pt idx="9">
                  <c:v>18</c:v>
                </c:pt>
                <c:pt idx="10">
                  <c:v>16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5-463C-94B8-7DAFFE93954F}"/>
            </c:ext>
          </c:extLst>
        </c:ser>
        <c:ser>
          <c:idx val="1"/>
          <c:order val="1"/>
          <c:invertIfNegative val="0"/>
          <c:cat>
            <c:strRef>
              <c:f>[1]Relatório!$B$22:$B$33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[1]Relatório!$G$22:$G$33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3605-463C-94B8-7DAFFE939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4807904"/>
        <c:axId val="504807120"/>
      </c:barChart>
      <c:catAx>
        <c:axId val="50480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1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04807120"/>
        <c:crosses val="autoZero"/>
        <c:auto val="1"/>
        <c:lblAlgn val="ctr"/>
        <c:lblOffset val="100"/>
        <c:noMultiLvlLbl val="0"/>
      </c:catAx>
      <c:valAx>
        <c:axId val="504807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04807904"/>
        <c:crosses val="autoZero"/>
        <c:crossBetween val="between"/>
      </c:valAx>
      <c:spPr>
        <a:gradFill>
          <a:gsLst>
            <a:gs pos="0">
              <a:sysClr val="window" lastClr="FFFFFF">
                <a:lumMod val="50000"/>
              </a:sysClr>
            </a:gs>
            <a:gs pos="50000">
              <a:sysClr val="window" lastClr="FFFFFF">
                <a:lumMod val="75000"/>
              </a:sysClr>
            </a:gs>
            <a:gs pos="100000">
              <a:sysClr val="window" lastClr="FFFFFF">
                <a:lumMod val="85000"/>
              </a:sysClr>
            </a:gs>
          </a:gsLst>
          <a:lin ang="5400000" scaled="0"/>
        </a:gradFill>
      </c:spPr>
    </c:plotArea>
    <c:plotVisOnly val="1"/>
    <c:dispBlanksAs val="gap"/>
    <c:showDLblsOverMax val="0"/>
  </c:chart>
  <c:spPr>
    <a:gradFill>
      <a:gsLst>
        <a:gs pos="0">
          <a:sysClr val="window" lastClr="FFFFFF">
            <a:lumMod val="50000"/>
          </a:sysClr>
        </a:gs>
        <a:gs pos="50000">
          <a:sysClr val="window" lastClr="FFFFFF">
            <a:lumMod val="75000"/>
          </a:sysClr>
        </a:gs>
        <a:gs pos="100000">
          <a:schemeClr val="bg1">
            <a:lumMod val="85000"/>
          </a:schemeClr>
        </a:gs>
      </a:gsLst>
      <a:lin ang="5400000" scaled="0"/>
    </a:gra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502" footer="0.314960620000005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Tipo de solicitante 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910-408F-867F-C67BB42C764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910-408F-867F-C67BB42C7646}"/>
              </c:ext>
            </c:extLst>
          </c:dPt>
          <c:dLbls>
            <c:dLbl>
              <c:idx val="0"/>
              <c:layout>
                <c:manualLayout>
                  <c:x val="-0.14491052646037583"/>
                  <c:y val="-0.23924197454062365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 </a:t>
                    </a:r>
                    <a:fld id="{24517C9F-96BC-4870-B2FF-D8A50A583F02}" type="PERCENTAGE">
                      <a:rPr lang="en-US" baseline="0"/>
                      <a:pPr/>
                      <a:t>[PORCENTAGEM]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F910-408F-867F-C67BB42C764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16%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F910-408F-867F-C67BB42C764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[1]Relatório!$C$159:$D$160</c:f>
              <c:multiLvlStrCache>
                <c:ptCount val="2"/>
                <c:lvl/>
                <c:lvl>
                  <c:pt idx="0">
                    <c:v>Pessoa Física</c:v>
                  </c:pt>
                  <c:pt idx="1">
                    <c:v>Pessoa Jurídica</c:v>
                  </c:pt>
                </c:lvl>
              </c:multiLvlStrCache>
            </c:multiLvlStrRef>
          </c:cat>
          <c:val>
            <c:numRef>
              <c:f>[1]Relatório!$E$159:$E$160</c:f>
              <c:numCache>
                <c:formatCode>General</c:formatCode>
                <c:ptCount val="2"/>
                <c:pt idx="0">
                  <c:v>236</c:v>
                </c:pt>
                <c:pt idx="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10-408F-867F-C67BB42C7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ysClr val="window" lastClr="FFFFFF">
        <a:lumMod val="95000"/>
      </a:sys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Perfil dos solicitantes PF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40-4665-9DBB-B8EAD82E6C6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C40-4665-9DBB-B8EAD82E6C6F}"/>
              </c:ext>
            </c:extLst>
          </c:dPt>
          <c:dLbls>
            <c:dLbl>
              <c:idx val="0"/>
              <c:layout>
                <c:manualLayout>
                  <c:x val="-7.2162911269853289E-2"/>
                  <c:y val="0.1521825197900284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40-4665-9DBB-B8EAD82E6C6F}"/>
                </c:ext>
              </c:extLst>
            </c:dLbl>
            <c:dLbl>
              <c:idx val="1"/>
              <c:layout>
                <c:manualLayout>
                  <c:x val="0.13766806465603718"/>
                  <c:y val="-0.257632617157627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40-4665-9DBB-B8EAD82E6C6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[1]Relatório!$C$175:$D$176</c:f>
              <c:multiLvlStrCache>
                <c:ptCount val="2"/>
                <c:lvl/>
                <c:lvl>
                  <c:pt idx="0">
                    <c:v>Feminino </c:v>
                  </c:pt>
                  <c:pt idx="1">
                    <c:v>Masculino </c:v>
                  </c:pt>
                </c:lvl>
              </c:multiLvlStrCache>
            </c:multiLvlStrRef>
          </c:cat>
          <c:val>
            <c:numRef>
              <c:f>[1]Relatório!$F$175:$F$176</c:f>
              <c:numCache>
                <c:formatCode>General</c:formatCode>
                <c:ptCount val="2"/>
                <c:pt idx="0">
                  <c:v>0.13879003558718861</c:v>
                </c:pt>
                <c:pt idx="1">
                  <c:v>0.86120996441281139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40-4665-9DBB-B8EAD82E6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ysClr val="window" lastClr="FFFFFF">
        <a:lumMod val="95000"/>
      </a:sys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0C6-41A7-89EC-07459F54A3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0C6-41A7-89EC-07459F54A31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0C6-41A7-89EC-07459F54A31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0C6-41A7-89EC-07459F54A31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0C6-41A7-89EC-07459F54A31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C6-41A7-89EC-07459F54A31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C6-41A7-89EC-07459F54A31C}"/>
                </c:ext>
              </c:extLst>
            </c:dLbl>
            <c:dLbl>
              <c:idx val="2"/>
              <c:layout>
                <c:manualLayout>
                  <c:x val="0.18751788873855121"/>
                  <c:y val="-0.4373928929536093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D0C6-41A7-89EC-07459F54A31C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multiLvlStrRef>
              <c:f>[1]Relatório!$C$126:$D$130</c:f>
              <c:multiLvlStrCache>
                <c:ptCount val="5"/>
                <c:lvl/>
                <c:lvl>
                  <c:pt idx="0">
                    <c:v>Dados pessoais</c:v>
                  </c:pt>
                  <c:pt idx="1">
                    <c:v>Informação sigilosa</c:v>
                  </c:pt>
                  <c:pt idx="2">
                    <c:v>Pedido genérico</c:v>
                  </c:pt>
                  <c:pt idx="3">
                    <c:v>Pedido Incompreensível</c:v>
                  </c:pt>
                  <c:pt idx="4">
                    <c:v>Pedido desproporcional ou desarrazoado</c:v>
                  </c:pt>
                </c:lvl>
              </c:multiLvlStrCache>
            </c:multiLvlStrRef>
          </c:cat>
          <c:val>
            <c:numRef>
              <c:f>[1]Relatório!$F$126:$F$130</c:f>
              <c:numCache>
                <c:formatCode>General</c:formatCode>
                <c:ptCount val="5"/>
                <c:pt idx="0">
                  <c:v>0</c:v>
                </c:pt>
                <c:pt idx="1">
                  <c:v>0.5</c:v>
                </c:pt>
                <c:pt idx="2">
                  <c:v>0</c:v>
                </c:pt>
                <c:pt idx="3">
                  <c:v>0.25</c:v>
                </c:pt>
                <c:pt idx="4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0C6-41A7-89EC-07459F54A31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D0C6-41A7-89EC-07459F54A31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D0C6-41A7-89EC-07459F54A31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D0C6-41A7-89EC-07459F54A31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D0C6-41A7-89EC-07459F54A31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D0C6-41A7-89EC-07459F54A31C}"/>
              </c:ext>
            </c:extLst>
          </c:dPt>
          <c:cat>
            <c:multiLvlStrRef>
              <c:f>[1]Relatório!$C$126:$D$130</c:f>
              <c:multiLvlStrCache>
                <c:ptCount val="5"/>
                <c:lvl/>
                <c:lvl>
                  <c:pt idx="0">
                    <c:v>Dados pessoais</c:v>
                  </c:pt>
                  <c:pt idx="1">
                    <c:v>Informação sigilosa</c:v>
                  </c:pt>
                  <c:pt idx="2">
                    <c:v>Pedido genérico</c:v>
                  </c:pt>
                  <c:pt idx="3">
                    <c:v>Pedido Incompreensível</c:v>
                  </c:pt>
                  <c:pt idx="4">
                    <c:v>Pedido desproporcional ou desarrazoado</c:v>
                  </c:pt>
                </c:lvl>
              </c:multiLvlStrCache>
            </c:multiLvlStrRef>
          </c:cat>
          <c:val>
            <c:numRef>
              <c:f>'[3]2016'!$F$130:$F$132</c:f>
              <c:numCache>
                <c:formatCode>General</c:formatCode>
                <c:ptCount val="3"/>
                <c:pt idx="0">
                  <c:v>0.3</c:v>
                </c:pt>
                <c:pt idx="1">
                  <c:v>0</c:v>
                </c:pt>
                <c:pt idx="2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0C6-41A7-89EC-07459F54A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3090777095803063"/>
          <c:y val="8.7311177793320247E-2"/>
          <c:w val="0.35361834122765601"/>
          <c:h val="0.833018222292413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6350" cap="flat" cmpd="sng" algn="ctr">
      <a:solidFill>
        <a:schemeClr val="tx1">
          <a:tint val="7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59494264231736"/>
          <c:y val="0.15177525542691203"/>
          <c:w val="0.41802041113653904"/>
          <c:h val="0.7369716022148366"/>
        </c:manualLayout>
      </c:layout>
      <c:pieChart>
        <c:varyColors val="1"/>
        <c:ser>
          <c:idx val="2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DBB-476F-8E23-1F35A4DDD25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DBB-476F-8E23-1F35A4DDD25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DBB-476F-8E23-1F35A4DDD25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DBB-476F-8E23-1F35A4DDD251}"/>
              </c:ext>
            </c:extLst>
          </c:dPt>
          <c:dLbls>
            <c:dLbl>
              <c:idx val="0"/>
              <c:layout>
                <c:manualLayout>
                  <c:x val="-0.1292889312386491"/>
                  <c:y val="-0.29077108874861252"/>
                </c:manualLayout>
              </c:layout>
              <c:tx>
                <c:rich>
                  <a:bodyPr/>
                  <a:lstStyle/>
                  <a:p>
                    <a:pPr>
                      <a:defRPr sz="1600" b="1" baseline="0"/>
                    </a:pPr>
                    <a:fld id="{36D5EB1F-E16C-4C21-B0ED-55FBD6327DC3}" type="PERCENTAGE">
                      <a:rPr lang="en-US" sz="1600" baseline="0"/>
                      <a:pPr>
                        <a:defRPr sz="1600" b="1" baseline="0"/>
                      </a:pPr>
                      <a:t>[PORCENTAGEM]</a:t>
                    </a:fld>
                    <a:endParaRPr lang="pt-BR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707830995499885"/>
                      <c:h val="0.1875483842405673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CDBB-476F-8E23-1F35A4DDD251}"/>
                </c:ext>
              </c:extLst>
            </c:dLbl>
            <c:dLbl>
              <c:idx val="1"/>
              <c:layout>
                <c:manualLayout>
                  <c:x val="-2.0224725201636439E-2"/>
                  <c:y val="8.1865835910170034E-2"/>
                </c:manualLayout>
              </c:layout>
              <c:tx>
                <c:rich>
                  <a:bodyPr/>
                  <a:lstStyle/>
                  <a:p>
                    <a:pPr>
                      <a:defRPr sz="1600" b="1" baseline="0"/>
                    </a:pPr>
                    <a:fld id="{B7C99A43-FEC5-4BA0-A39C-955B20A6D92F}" type="PERCENTAGE">
                      <a:rPr lang="en-US" sz="1600" baseline="0"/>
                      <a:pPr>
                        <a:defRPr sz="1600" b="1" baseline="0"/>
                      </a:pPr>
                      <a:t>[PORCENTAGEM]</a:t>
                    </a:fld>
                    <a:endParaRPr lang="pt-BR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DBB-476F-8E23-1F35A4DDD251}"/>
                </c:ext>
              </c:extLst>
            </c:dLbl>
            <c:dLbl>
              <c:idx val="2"/>
              <c:layout>
                <c:manualLayout>
                  <c:x val="-1.666594273914267E-2"/>
                  <c:y val="-8.5866995736004814E-2"/>
                </c:manualLayout>
              </c:layout>
              <c:tx>
                <c:rich>
                  <a:bodyPr/>
                  <a:lstStyle/>
                  <a:p>
                    <a:pPr>
                      <a:defRPr sz="1600" b="1" baseline="0"/>
                    </a:pPr>
                    <a:fld id="{CF05616F-691F-4A5D-8B14-DCE71984F769}" type="PERCENTAGE">
                      <a:rPr lang="en-US" sz="1600" baseline="0"/>
                      <a:pPr>
                        <a:defRPr sz="1600" b="1" baseline="0"/>
                      </a:pPr>
                      <a:t>[PORCENTAGEM]</a:t>
                    </a:fld>
                    <a:endParaRPr lang="pt-BR"/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DBB-476F-8E23-1F35A4DDD251}"/>
                </c:ext>
              </c:extLst>
            </c:dLbl>
            <c:dLbl>
              <c:idx val="3"/>
              <c:layout>
                <c:manualLayout>
                  <c:x val="0.14295815336947543"/>
                  <c:y val="0.21780635774405099"/>
                </c:manualLayout>
              </c:layout>
              <c:tx>
                <c:rich>
                  <a:bodyPr/>
                  <a:lstStyle/>
                  <a:p>
                    <a:pPr>
                      <a:defRPr sz="1600" b="1" baseline="0"/>
                    </a:pPr>
                    <a:r>
                      <a:rPr lang="en-US" sz="1600" baseline="0"/>
                      <a:t>23%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230070501491742"/>
                      <c:h val="0.26188332901921729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3-CDBB-476F-8E23-1F35A4DDD25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/>
                </a:pPr>
                <a:endParaRPr lang="pt-B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[2]Relatório2018!$C$113:$E$116</c:f>
              <c:multiLvlStrCache>
                <c:ptCount val="4"/>
                <c:lvl/>
                <c:lvl/>
                <c:lvl>
                  <c:pt idx="0">
                    <c:v>Acesso concedido</c:v>
                  </c:pt>
                  <c:pt idx="1">
                    <c:v>Acesso parcialmente negado</c:v>
                  </c:pt>
                  <c:pt idx="2">
                    <c:v>Acesso negado</c:v>
                  </c:pt>
                  <c:pt idx="3">
                    <c:v>Outras Informações (sugestões, informações e reclamações)</c:v>
                  </c:pt>
                </c:lvl>
              </c:multiLvlStrCache>
            </c:multiLvlStrRef>
          </c:cat>
          <c:val>
            <c:numRef>
              <c:f>[1]Relatório!$G$109:$G$112</c:f>
              <c:numCache>
                <c:formatCode>General</c:formatCode>
                <c:ptCount val="4"/>
                <c:pt idx="0">
                  <c:v>0.73309608540925264</c:v>
                </c:pt>
                <c:pt idx="1">
                  <c:v>7.1174377224199285E-3</c:v>
                </c:pt>
                <c:pt idx="2">
                  <c:v>2.8469750889679714E-2</c:v>
                </c:pt>
                <c:pt idx="3">
                  <c:v>0.23131672597864769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BB-476F-8E23-1F35A4DDD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58747103158767255"/>
          <c:y val="2.5106161155965079E-2"/>
          <c:w val="0.39529044424717413"/>
          <c:h val="0.9445022540425394"/>
        </c:manualLayout>
      </c:layout>
      <c:overlay val="0"/>
      <c:txPr>
        <a:bodyPr/>
        <a:lstStyle/>
        <a:p>
          <a:pPr rtl="0"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zero"/>
    <c:showDLblsOverMax val="0"/>
  </c:chart>
  <c:spPr>
    <a:solidFill>
      <a:sysClr val="window" lastClr="FFFFFF">
        <a:lumMod val="95000"/>
      </a:sysClr>
    </a:solidFill>
    <a:ln w="0"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347" footer="0.314960620000003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1247775</xdr:colOff>
      <xdr:row>37</xdr:row>
      <xdr:rowOff>0</xdr:rowOff>
    </xdr:from>
    <xdr:to>
      <xdr:col>13</xdr:col>
      <xdr:colOff>257175</xdr:colOff>
      <xdr:row>50</xdr:row>
      <xdr:rowOff>85725</xdr:rowOff>
    </xdr:to>
    <xdr:graphicFrame macro="">
      <xdr:nvGraphicFramePr>
        <xdr:cNvPr id="2" name="Gráfico 10">
          <a:extLst>
            <a:ext uri="{FF2B5EF4-FFF2-40B4-BE49-F238E27FC236}">
              <a16:creationId xmlns:a16="http://schemas.microsoft.com/office/drawing/2014/main" id="{5B1EDFA9-CEB2-4A25-8454-042471B0F0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504825</xdr:colOff>
      <xdr:row>155</xdr:row>
      <xdr:rowOff>38100</xdr:rowOff>
    </xdr:from>
    <xdr:to>
      <xdr:col>13</xdr:col>
      <xdr:colOff>561975</xdr:colOff>
      <xdr:row>169</xdr:row>
      <xdr:rowOff>57150</xdr:rowOff>
    </xdr:to>
    <xdr:graphicFrame macro="">
      <xdr:nvGraphicFramePr>
        <xdr:cNvPr id="3" name="Gráfico 22">
          <a:extLst>
            <a:ext uri="{FF2B5EF4-FFF2-40B4-BE49-F238E27FC236}">
              <a16:creationId xmlns:a16="http://schemas.microsoft.com/office/drawing/2014/main" id="{EF7B5C26-8960-4A20-8C7D-C47248719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485775</xdr:colOff>
      <xdr:row>171</xdr:row>
      <xdr:rowOff>38100</xdr:rowOff>
    </xdr:from>
    <xdr:to>
      <xdr:col>13</xdr:col>
      <xdr:colOff>542925</xdr:colOff>
      <xdr:row>185</xdr:row>
      <xdr:rowOff>38100</xdr:rowOff>
    </xdr:to>
    <xdr:graphicFrame macro="">
      <xdr:nvGraphicFramePr>
        <xdr:cNvPr id="4" name="Gráfico 23">
          <a:extLst>
            <a:ext uri="{FF2B5EF4-FFF2-40B4-BE49-F238E27FC236}">
              <a16:creationId xmlns:a16="http://schemas.microsoft.com/office/drawing/2014/main" id="{213D63EA-2650-4FA7-8DA7-E34325B51A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342900</xdr:colOff>
      <xdr:row>121</xdr:row>
      <xdr:rowOff>180975</xdr:rowOff>
    </xdr:from>
    <xdr:to>
      <xdr:col>13</xdr:col>
      <xdr:colOff>514350</xdr:colOff>
      <xdr:row>135</xdr:row>
      <xdr:rowOff>161925</xdr:rowOff>
    </xdr:to>
    <xdr:graphicFrame macro="">
      <xdr:nvGraphicFramePr>
        <xdr:cNvPr id="5" name="Gráfico 14">
          <a:extLst>
            <a:ext uri="{FF2B5EF4-FFF2-40B4-BE49-F238E27FC236}">
              <a16:creationId xmlns:a16="http://schemas.microsoft.com/office/drawing/2014/main" id="{843C3595-8E0B-4014-B703-313E14D951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57150</xdr:colOff>
      <xdr:row>107</xdr:row>
      <xdr:rowOff>21980</xdr:rowOff>
    </xdr:from>
    <xdr:to>
      <xdr:col>13</xdr:col>
      <xdr:colOff>542925</xdr:colOff>
      <xdr:row>120</xdr:row>
      <xdr:rowOff>38100</xdr:rowOff>
    </xdr:to>
    <xdr:graphicFrame macro="">
      <xdr:nvGraphicFramePr>
        <xdr:cNvPr id="6" name="Gráfico 13">
          <a:extLst>
            <a:ext uri="{FF2B5EF4-FFF2-40B4-BE49-F238E27FC236}">
              <a16:creationId xmlns:a16="http://schemas.microsoft.com/office/drawing/2014/main" id="{3BC2B876-D19C-41CD-9E14-101E6E164C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495584</xdr:colOff>
      <xdr:row>4</xdr:row>
      <xdr:rowOff>283265</xdr:rowOff>
    </xdr:to>
    <xdr:pic>
      <xdr:nvPicPr>
        <xdr:cNvPr id="9" name="Imagem 8" descr="São Bernardo">
          <a:extLst>
            <a:ext uri="{FF2B5EF4-FFF2-40B4-BE49-F238E27FC236}">
              <a16:creationId xmlns:a16="http://schemas.microsoft.com/office/drawing/2014/main" id="{C2400783-AAE1-4529-AA81-BFB7BDE657D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9946"/>
        <a:stretch/>
      </xdr:blipFill>
      <xdr:spPr bwMode="auto">
        <a:xfrm>
          <a:off x="0" y="0"/>
          <a:ext cx="1105184" cy="1388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424070</xdr:colOff>
      <xdr:row>0</xdr:row>
      <xdr:rowOff>39488</xdr:rowOff>
    </xdr:from>
    <xdr:to>
      <xdr:col>3</xdr:col>
      <xdr:colOff>370232</xdr:colOff>
      <xdr:row>3</xdr:row>
      <xdr:rowOff>120925</xdr:rowOff>
    </xdr:to>
    <xdr:pic>
      <xdr:nvPicPr>
        <xdr:cNvPr id="10" name="Imagem 10">
          <a:extLst>
            <a:ext uri="{FF2B5EF4-FFF2-40B4-BE49-F238E27FC236}">
              <a16:creationId xmlns:a16="http://schemas.microsoft.com/office/drawing/2014/main" id="{3696F58B-C9AB-441F-8B84-4E3DE30D8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3670" y="39488"/>
          <a:ext cx="1774962" cy="824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28104\Desktop\LAI%20-%20RELAT&#211;RIO%202022%20-%20ATUALIZADO.xlsx" TargetMode="External"/><Relationship Id="rId1" Type="http://schemas.openxmlformats.org/officeDocument/2006/relationships/externalLinkPath" Target="file:///C:\Users\28104\Desktop\LAI%20-%20RELAT&#211;RIO%202022%20-%20ATUALIZ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-01\PMSBC\SA-1\ATENDE%20BEM\Arquivos%20SA-101\01%20-%20LAI%20-%20Acesso%20a%20Informa&#231;&#227;o\Relat&#243;rios\2018\BD%20Relat&#243;rio%20LAI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-01\PMSBC\SA-1\ATENDE%20BEM\Arquivos%20SA-101\01%20-%20LAI%20-%20Acesso%20a%20Informa&#231;&#227;o\Relat&#243;rios\2018\Relat&#243;rios\Relat&#243;rio%20Mensa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dos 2023"/>
      <sheetName val="Dados 2022"/>
      <sheetName val="Dados 2021"/>
      <sheetName val="Dados 2020"/>
      <sheetName val="Relatório"/>
    </sheetNames>
    <sheetDataSet>
      <sheetData sheetId="0"/>
      <sheetData sheetId="1"/>
      <sheetData sheetId="2"/>
      <sheetData sheetId="3">
        <row r="28">
          <cell r="S28" t="str">
            <v>Cidade</v>
          </cell>
        </row>
        <row r="29">
          <cell r="S29" t="str">
            <v>SANTO ANDRÉ</v>
          </cell>
        </row>
        <row r="30">
          <cell r="S30" t="str">
            <v>SÃO BERNARDO DO CAMPO</v>
          </cell>
        </row>
        <row r="31">
          <cell r="S31" t="str">
            <v>SÃO BERNARDO DO CAMPO</v>
          </cell>
        </row>
        <row r="32">
          <cell r="S32" t="str">
            <v>VARGEM GRANDE PAULISTA</v>
          </cell>
        </row>
        <row r="33">
          <cell r="S33" t="str">
            <v>SÃO BERNARDO DO CAMPO</v>
          </cell>
        </row>
        <row r="34">
          <cell r="S34" t="str">
            <v>SÃO BERNARDO DO CAMPO</v>
          </cell>
        </row>
        <row r="35">
          <cell r="S35" t="str">
            <v>SÃO BERNARDO DO CAMPO</v>
          </cell>
        </row>
        <row r="36">
          <cell r="S36" t="str">
            <v>SÃO BERNARDO DO CAMPO</v>
          </cell>
        </row>
        <row r="37">
          <cell r="S37" t="str">
            <v>ABADIA DOS DOURADOS</v>
          </cell>
        </row>
        <row r="38">
          <cell r="S38" t="str">
            <v>SÃO BERNARDO DO CAMPO</v>
          </cell>
        </row>
        <row r="39">
          <cell r="S39" t="str">
            <v>SÃO BERNARDO DO CAMPO</v>
          </cell>
        </row>
        <row r="40">
          <cell r="S40" t="str">
            <v>RIO DE JANEIRO</v>
          </cell>
        </row>
        <row r="41">
          <cell r="S41" t="str">
            <v>SANTO ANDRÉ</v>
          </cell>
        </row>
        <row r="42">
          <cell r="S42" t="str">
            <v>SÃO BERNARDO DO CAMPO</v>
          </cell>
        </row>
        <row r="43">
          <cell r="S43" t="str">
            <v>SÃO BERNARDO DO CAMPO</v>
          </cell>
        </row>
        <row r="44">
          <cell r="S44" t="str">
            <v>SÃO BERNARDO DO CAMPO</v>
          </cell>
        </row>
        <row r="45">
          <cell r="S45" t="str">
            <v>SÃO BERNARDO DO CAMPO</v>
          </cell>
        </row>
        <row r="46">
          <cell r="S46" t="str">
            <v>SÃO BERNARDO DO CAMPO</v>
          </cell>
        </row>
        <row r="47">
          <cell r="S47" t="str">
            <v>SÃO BERNARDO DO CAMPO</v>
          </cell>
        </row>
        <row r="48">
          <cell r="S48" t="str">
            <v>SÃO BERNARDO DO CAMPO</v>
          </cell>
        </row>
        <row r="49">
          <cell r="S49" t="str">
            <v>SÃO BERNARDO DO CAMPO</v>
          </cell>
        </row>
        <row r="50">
          <cell r="S50" t="str">
            <v>SÃO BERNARDO DO CAMPO</v>
          </cell>
        </row>
        <row r="51">
          <cell r="S51" t="str">
            <v>CAMPINAS</v>
          </cell>
        </row>
        <row r="52">
          <cell r="S52" t="str">
            <v>SÃO BERNARDO DO CAMPO</v>
          </cell>
        </row>
        <row r="53">
          <cell r="S53" t="str">
            <v>SÃO BERNARDO DO CAMPO</v>
          </cell>
        </row>
        <row r="54">
          <cell r="S54" t="str">
            <v>SÃO PAULO</v>
          </cell>
        </row>
        <row r="55">
          <cell r="S55" t="str">
            <v>CAMPINAS</v>
          </cell>
        </row>
        <row r="56">
          <cell r="S56" t="str">
            <v>SÃO PAULO</v>
          </cell>
        </row>
        <row r="57">
          <cell r="S57" t="str">
            <v>SÃO BERNARDO DO CAMPO</v>
          </cell>
        </row>
        <row r="58">
          <cell r="S58" t="str">
            <v>SÃO PAULO</v>
          </cell>
        </row>
        <row r="59">
          <cell r="S59" t="str">
            <v>SÃO BERNARDO DO CAMPO</v>
          </cell>
        </row>
        <row r="60">
          <cell r="S60" t="str">
            <v>BELO HORIZONTE</v>
          </cell>
        </row>
        <row r="61">
          <cell r="S61" t="str">
            <v>BELO HORIZONTE</v>
          </cell>
        </row>
        <row r="62">
          <cell r="S62" t="str">
            <v>SÃO BERNARDO DO CAMPO</v>
          </cell>
        </row>
        <row r="63">
          <cell r="S63" t="str">
            <v>CAMPINAS</v>
          </cell>
        </row>
        <row r="64">
          <cell r="S64" t="str">
            <v>SÃO BERNARDO DO CAMPO</v>
          </cell>
        </row>
        <row r="65">
          <cell r="S65" t="str">
            <v>SÃO BERNARDO DO CAMPO</v>
          </cell>
        </row>
        <row r="66">
          <cell r="S66" t="str">
            <v>SÃO PAULO</v>
          </cell>
        </row>
        <row r="67">
          <cell r="S67" t="str">
            <v>SÃO BERNARDO DO CAMPO</v>
          </cell>
        </row>
        <row r="68">
          <cell r="S68" t="str">
            <v>SÃO BERNARDO DO CAMPO</v>
          </cell>
        </row>
        <row r="69">
          <cell r="S69" t="str">
            <v>SÃO BERNARDO DO CAMPO</v>
          </cell>
        </row>
        <row r="70">
          <cell r="S70" t="str">
            <v>SÃO BERNARDO DO CAMPO</v>
          </cell>
        </row>
        <row r="71">
          <cell r="S71" t="str">
            <v>SÃO BERNARDO DO CAMPO</v>
          </cell>
        </row>
        <row r="72">
          <cell r="S72" t="str">
            <v>SÃO BERNARDO DO CAMPO</v>
          </cell>
        </row>
        <row r="73">
          <cell r="S73" t="str">
            <v>SÃO BERNARDO DO CAMPO</v>
          </cell>
        </row>
        <row r="74">
          <cell r="S74" t="str">
            <v>SÃO BERNARDO DO CAMPO</v>
          </cell>
        </row>
        <row r="75">
          <cell r="S75" t="str">
            <v>SÃO BERNARDO DO CAMPO</v>
          </cell>
        </row>
        <row r="76">
          <cell r="S76" t="str">
            <v>SÃO BERNARDO DO CAMPO</v>
          </cell>
        </row>
        <row r="77">
          <cell r="S77" t="str">
            <v>SÃO BERNARDO DO CAMPO</v>
          </cell>
        </row>
        <row r="78">
          <cell r="S78" t="str">
            <v>SÃO BERNARDO DO CAMPO</v>
          </cell>
        </row>
        <row r="79">
          <cell r="S79" t="str">
            <v>SÃO BERNARDO DO CAMPO</v>
          </cell>
        </row>
        <row r="80">
          <cell r="S80" t="str">
            <v>SÃO BERNARDO DO CAMPO</v>
          </cell>
        </row>
        <row r="81">
          <cell r="S81" t="str">
            <v>SÃO BERNARDO DO CAMPO</v>
          </cell>
        </row>
        <row r="82">
          <cell r="S82" t="str">
            <v>SÃO PAULO</v>
          </cell>
        </row>
        <row r="83">
          <cell r="S83" t="str">
            <v>SÃO BERNARDO DO CAMPO</v>
          </cell>
        </row>
        <row r="84">
          <cell r="S84" t="str">
            <v>SÃO BERNARDO DO CAMPO</v>
          </cell>
        </row>
        <row r="85">
          <cell r="S85" t="str">
            <v>SÃO BERNARDO DO CAMPO</v>
          </cell>
        </row>
        <row r="86">
          <cell r="S86" t="str">
            <v>SÃO BERNARDO DO CAMPO</v>
          </cell>
        </row>
        <row r="87">
          <cell r="S87" t="str">
            <v>SÃO BERNARDO DO CAMPO</v>
          </cell>
        </row>
        <row r="88">
          <cell r="S88" t="str">
            <v>SÃO BERNARDO DO CAMPO</v>
          </cell>
        </row>
        <row r="89">
          <cell r="S89" t="str">
            <v>SÃO BERNARDO DO CAMPO</v>
          </cell>
        </row>
        <row r="90">
          <cell r="S90" t="str">
            <v>SÃO BERNARDO DO CAMPO</v>
          </cell>
        </row>
        <row r="91">
          <cell r="S91" t="str">
            <v>SÃO BERNARDO DO CAMPO</v>
          </cell>
        </row>
        <row r="92">
          <cell r="S92" t="str">
            <v>SANTO ANDRÉ</v>
          </cell>
        </row>
        <row r="93">
          <cell r="S93" t="str">
            <v>SÃO CAETANO DO SUL</v>
          </cell>
        </row>
        <row r="94">
          <cell r="S94" t="str">
            <v>SÃO PAULO</v>
          </cell>
        </row>
        <row r="95">
          <cell r="S95" t="str">
            <v>SÃO BERNARDO DO CAMPO</v>
          </cell>
        </row>
        <row r="96">
          <cell r="S96" t="str">
            <v>SÃO BERNARDO DO CAMPO</v>
          </cell>
        </row>
        <row r="97">
          <cell r="S97" t="str">
            <v>SÃO BERNARDO DO CAMPO</v>
          </cell>
        </row>
        <row r="98">
          <cell r="S98" t="str">
            <v>SÃO BERNARDO DO CAMPO</v>
          </cell>
        </row>
        <row r="99">
          <cell r="S99" t="str">
            <v>SÃO BERNARDO DO CAMPO</v>
          </cell>
        </row>
        <row r="100">
          <cell r="S100" t="str">
            <v>SÃO BERNARDO DO CAMPO</v>
          </cell>
        </row>
        <row r="101">
          <cell r="S101" t="str">
            <v>SANTO ANDRÉ</v>
          </cell>
        </row>
        <row r="102">
          <cell r="S102" t="str">
            <v>SANTO ANDRÉ</v>
          </cell>
        </row>
        <row r="103">
          <cell r="S103" t="str">
            <v>SANTO ANDRÉ</v>
          </cell>
        </row>
        <row r="104">
          <cell r="S104" t="str">
            <v>SÃO BERNARDO DO CAMPO</v>
          </cell>
        </row>
        <row r="105">
          <cell r="S105" t="str">
            <v>SÃO BERNARDO DO CAMPO</v>
          </cell>
        </row>
        <row r="106">
          <cell r="S106" t="str">
            <v>SANTO ANDRÉ</v>
          </cell>
        </row>
        <row r="107">
          <cell r="S107" t="str">
            <v>SANTO ANDRÉ</v>
          </cell>
        </row>
        <row r="108">
          <cell r="S108" t="str">
            <v>SÃO BERNARDO DO CAMPO</v>
          </cell>
        </row>
        <row r="109">
          <cell r="S109" t="str">
            <v>SÃO BERNARDO DO CAMPO</v>
          </cell>
        </row>
        <row r="110">
          <cell r="S110" t="str">
            <v>SÃO BERNARDO DO CAMPO</v>
          </cell>
        </row>
        <row r="111">
          <cell r="S111" t="str">
            <v>SÃO BERNARDO DO CAMPO</v>
          </cell>
        </row>
        <row r="112">
          <cell r="S112" t="str">
            <v>SÃO BERNARDO DO CAMPO</v>
          </cell>
        </row>
        <row r="113">
          <cell r="S113" t="str">
            <v>SÃO BERNARDO DO CAMPO</v>
          </cell>
        </row>
        <row r="114">
          <cell r="S114" t="str">
            <v>NOVA LIMA</v>
          </cell>
        </row>
        <row r="115">
          <cell r="S115" t="str">
            <v>SÃO BERNARDO DO CAMPO</v>
          </cell>
        </row>
        <row r="116">
          <cell r="S116" t="str">
            <v>BELÉM</v>
          </cell>
        </row>
        <row r="117">
          <cell r="S117" t="str">
            <v>BELÉM</v>
          </cell>
        </row>
        <row r="118">
          <cell r="S118" t="str">
            <v>JUIZ DE FORA</v>
          </cell>
        </row>
        <row r="119">
          <cell r="S119" t="str">
            <v>SÃO BERNARDO DO CAMPO</v>
          </cell>
        </row>
        <row r="120">
          <cell r="S120" t="str">
            <v>SÃO PAULO</v>
          </cell>
        </row>
        <row r="121">
          <cell r="S121" t="str">
            <v>SÃO BERNARDO DO CAMPO</v>
          </cell>
        </row>
        <row r="122">
          <cell r="S122" t="str">
            <v>SÃO BERNARDO DO CAMPO</v>
          </cell>
        </row>
        <row r="123">
          <cell r="S123" t="str">
            <v>SÃO BERNARDO DO CAMPO</v>
          </cell>
        </row>
        <row r="124">
          <cell r="S124" t="str">
            <v>SÃO BERNARDO DO CAMPO</v>
          </cell>
        </row>
        <row r="125">
          <cell r="S125" t="str">
            <v>SÃO BERNARDO DO CAMPO</v>
          </cell>
        </row>
        <row r="126">
          <cell r="S126" t="str">
            <v>SÃO BERNARDO DO CAMPO</v>
          </cell>
        </row>
        <row r="127">
          <cell r="S127" t="str">
            <v>SÃO PAULO</v>
          </cell>
        </row>
        <row r="128">
          <cell r="S128" t="str">
            <v>SANTO ANDRÉ</v>
          </cell>
        </row>
        <row r="129">
          <cell r="S129" t="str">
            <v>SÃO BERNARDO DO CAMPO</v>
          </cell>
        </row>
        <row r="130">
          <cell r="S130" t="str">
            <v>SÃO BERNARDO DO CAMPO</v>
          </cell>
        </row>
        <row r="131">
          <cell r="S131" t="str">
            <v>SÃO BERNARDO DO CAMPO</v>
          </cell>
        </row>
        <row r="132">
          <cell r="S132" t="str">
            <v>SÃO BERNARDO DO CAMPO</v>
          </cell>
        </row>
        <row r="133">
          <cell r="S133" t="str">
            <v>SÃO BERNARDO DO CAMPO</v>
          </cell>
        </row>
        <row r="134">
          <cell r="S134" t="str">
            <v>SÃO BERNARDO DO CAMPO</v>
          </cell>
        </row>
        <row r="135">
          <cell r="S135" t="str">
            <v>SÃO BERNARDO DO CAMPO</v>
          </cell>
        </row>
        <row r="136">
          <cell r="S136" t="str">
            <v>SÃO BERNARDO DO CAMPO</v>
          </cell>
        </row>
        <row r="137">
          <cell r="S137" t="str">
            <v>SÃO BERNARDO DO CAMPO</v>
          </cell>
        </row>
        <row r="138">
          <cell r="S138" t="str">
            <v>SÃO BERNARDO DO CAMPO</v>
          </cell>
        </row>
        <row r="139">
          <cell r="S139" t="str">
            <v>SÃO CAETANO DO SUL</v>
          </cell>
        </row>
        <row r="140">
          <cell r="S140" t="str">
            <v>SÃO BERNARDO DO CAMPO</v>
          </cell>
        </row>
        <row r="141">
          <cell r="S141" t="str">
            <v>SÃO BERNARDO DO CAMPO</v>
          </cell>
        </row>
        <row r="142">
          <cell r="S142" t="str">
            <v>SÃO BERNARDO DO CAMPO</v>
          </cell>
        </row>
        <row r="143">
          <cell r="S143" t="str">
            <v>SÃO BERNARDO DO CAMPO</v>
          </cell>
        </row>
        <row r="144">
          <cell r="S144" t="str">
            <v>SÃO BERNARDO DO CAMPO</v>
          </cell>
        </row>
        <row r="145">
          <cell r="S145" t="str">
            <v>SÃO BERNARDO DO CAMPO</v>
          </cell>
        </row>
        <row r="146">
          <cell r="S146" t="str">
            <v>SÃO BERNARDO DO CAMPO</v>
          </cell>
        </row>
        <row r="147">
          <cell r="S147" t="str">
            <v>SÃO BERNARDO DO CAMPO</v>
          </cell>
        </row>
        <row r="148">
          <cell r="S148" t="str">
            <v>SÃO BERNARDO DO CAMPO</v>
          </cell>
        </row>
        <row r="149">
          <cell r="S149" t="str">
            <v>SÃO BERNARDO DO CAMPO</v>
          </cell>
        </row>
        <row r="150">
          <cell r="S150" t="str">
            <v>SÃO BERNARDO DO CAMPO</v>
          </cell>
        </row>
        <row r="151">
          <cell r="S151" t="str">
            <v>SÃO BERNARDO DO CAMPO</v>
          </cell>
        </row>
        <row r="152">
          <cell r="S152" t="str">
            <v>SÃO BERNARDO DO CAMPO</v>
          </cell>
        </row>
        <row r="153">
          <cell r="S153" t="str">
            <v>SÃO BERNARDO DO CAMPO</v>
          </cell>
        </row>
        <row r="154">
          <cell r="S154" t="str">
            <v>SÃO BERNARDO DO CAMPO</v>
          </cell>
        </row>
        <row r="155">
          <cell r="S155" t="str">
            <v>SÃO BERNARDO DO CAMPO</v>
          </cell>
        </row>
        <row r="156">
          <cell r="S156" t="str">
            <v>SÃO PAULO</v>
          </cell>
        </row>
        <row r="157">
          <cell r="S157" t="str">
            <v>SÃO BERNARDO DO CAMPO</v>
          </cell>
        </row>
        <row r="158">
          <cell r="S158" t="str">
            <v>SÃO PAULO</v>
          </cell>
        </row>
        <row r="159">
          <cell r="S159" t="str">
            <v>SÃO PAULO</v>
          </cell>
        </row>
        <row r="160">
          <cell r="S160" t="str">
            <v>SÃO PAULO</v>
          </cell>
        </row>
        <row r="161">
          <cell r="S161" t="str">
            <v>SÃO BERNARDO DO CAMPO</v>
          </cell>
        </row>
        <row r="162">
          <cell r="S162" t="str">
            <v>SÃO BERNARDO DO CAMPO</v>
          </cell>
        </row>
        <row r="163">
          <cell r="S163" t="str">
            <v>PORTO ALEGRE</v>
          </cell>
        </row>
        <row r="164">
          <cell r="S164" t="str">
            <v>SÃO BERNARDO DO CAMPO</v>
          </cell>
        </row>
        <row r="165">
          <cell r="S165" t="str">
            <v>SANTO ANDRÉ</v>
          </cell>
        </row>
        <row r="166">
          <cell r="S166" t="str">
            <v>SÃO BERNARDO DO CAMPO</v>
          </cell>
        </row>
        <row r="167">
          <cell r="S167" t="str">
            <v>SÃO BERNARDO DO CAMPO</v>
          </cell>
        </row>
        <row r="168">
          <cell r="S168" t="str">
            <v>SÃO BERNARDO DO CAMPO</v>
          </cell>
        </row>
        <row r="169">
          <cell r="S169" t="str">
            <v>SÃO BERNARDO DO CAMPO</v>
          </cell>
        </row>
        <row r="170">
          <cell r="S170" t="str">
            <v>SÃO BERNARDO DO CAMPO</v>
          </cell>
        </row>
        <row r="171">
          <cell r="S171" t="str">
            <v>SÃO BERNARDO DO CAMPO</v>
          </cell>
        </row>
        <row r="172">
          <cell r="S172" t="str">
            <v>SÃO BERNARDO DO CAMPO</v>
          </cell>
        </row>
        <row r="173">
          <cell r="S173" t="str">
            <v>SÃO BERNARDO DO CAMPO</v>
          </cell>
        </row>
        <row r="174">
          <cell r="S174" t="str">
            <v>SÃO BERNARDO DO CAMPO</v>
          </cell>
        </row>
        <row r="175">
          <cell r="S175" t="str">
            <v>SÃO BERNARDO DO CAMPO</v>
          </cell>
        </row>
        <row r="176">
          <cell r="S176" t="str">
            <v>SÃO BERNARDO DO CAMPO</v>
          </cell>
        </row>
        <row r="177">
          <cell r="S177" t="str">
            <v>SÃO BERNARDO DO CAMPO</v>
          </cell>
        </row>
        <row r="178">
          <cell r="S178" t="str">
            <v>SÃO BERNARDO DO CAMPO</v>
          </cell>
        </row>
        <row r="179">
          <cell r="S179" t="str">
            <v>SÃO BERNARDO DO CAMPO</v>
          </cell>
        </row>
        <row r="180">
          <cell r="S180" t="str">
            <v>BRASÍLIA</v>
          </cell>
        </row>
        <row r="181">
          <cell r="S181" t="str">
            <v>SÃO BERNARDO DO CAMPO</v>
          </cell>
        </row>
        <row r="182">
          <cell r="S182" t="str">
            <v>SÃO BERNARDO DO CAMPO</v>
          </cell>
        </row>
        <row r="183">
          <cell r="S183" t="str">
            <v>SÃO BERNARDO DO CAMPO</v>
          </cell>
        </row>
        <row r="184">
          <cell r="S184" t="str">
            <v>SÃO BERNARDO DO CAMPO</v>
          </cell>
        </row>
        <row r="185">
          <cell r="S185" t="str">
            <v>SÃO BERNARDO DO CAMPO</v>
          </cell>
        </row>
        <row r="186">
          <cell r="S186" t="str">
            <v>SÃO BERNARDO DO CAMPO</v>
          </cell>
        </row>
        <row r="187">
          <cell r="S187" t="str">
            <v>SÃO BERNARDO DO CAMPO</v>
          </cell>
        </row>
        <row r="188">
          <cell r="S188" t="str">
            <v>SÃO BERNARDO DO CAMPO</v>
          </cell>
        </row>
        <row r="189">
          <cell r="S189" t="str">
            <v>SÃO BERNARDO DO CAMPO</v>
          </cell>
        </row>
        <row r="190">
          <cell r="S190" t="str">
            <v>SÃO BERNARDO DO CAMPO</v>
          </cell>
        </row>
        <row r="191">
          <cell r="S191" t="str">
            <v>SÃO BERNARDO DO CAMPO</v>
          </cell>
        </row>
        <row r="192">
          <cell r="S192" t="str">
            <v>SÃO BERNARDO DO CAMPO</v>
          </cell>
        </row>
        <row r="193">
          <cell r="S193" t="str">
            <v>SÃO BERNARDO DO CAMPO</v>
          </cell>
        </row>
        <row r="194">
          <cell r="S194" t="str">
            <v>CAMARAGIBE</v>
          </cell>
        </row>
        <row r="195">
          <cell r="S195" t="str">
            <v>SÃO BERNARDO DO CAMPO</v>
          </cell>
        </row>
        <row r="196">
          <cell r="S196" t="str">
            <v>SÃO BERNARDO DO CAMPO</v>
          </cell>
        </row>
        <row r="197">
          <cell r="S197" t="str">
            <v>SÃO BERNARDO DO CAMPO</v>
          </cell>
        </row>
        <row r="198">
          <cell r="S198" t="str">
            <v>SÃO PAULO</v>
          </cell>
        </row>
        <row r="199">
          <cell r="S199" t="str">
            <v>SÃO BERNARDO DO CAMPO</v>
          </cell>
        </row>
        <row r="200">
          <cell r="S200" t="str">
            <v>SÃO BERNARDO DO CAMPO</v>
          </cell>
        </row>
        <row r="201">
          <cell r="S201" t="str">
            <v>SÃO PAULO</v>
          </cell>
        </row>
        <row r="202">
          <cell r="S202" t="str">
            <v>SÃO PAULO</v>
          </cell>
        </row>
        <row r="203">
          <cell r="S203" t="str">
            <v>NOVA LIMA</v>
          </cell>
        </row>
        <row r="204">
          <cell r="S204" t="str">
            <v>SÃO BERNARDO DO CAMPO</v>
          </cell>
        </row>
        <row r="205">
          <cell r="S205" t="str">
            <v>SÃO BERNARDO DO CAMPO</v>
          </cell>
        </row>
        <row r="206">
          <cell r="S206" t="str">
            <v>SÃO BERNARDO DO CAMPO</v>
          </cell>
        </row>
        <row r="207">
          <cell r="S207" t="str">
            <v>SÃO BERNARDO DO CAMPO</v>
          </cell>
        </row>
        <row r="208">
          <cell r="S208" t="str">
            <v>MAIRINQUE</v>
          </cell>
        </row>
        <row r="209">
          <cell r="S209" t="str">
            <v>SÃO BERNARDO DO CAMPO</v>
          </cell>
        </row>
        <row r="210">
          <cell r="S210" t="str">
            <v>SÃO BERNARDO DO CAMPO</v>
          </cell>
        </row>
        <row r="211">
          <cell r="S211" t="str">
            <v>ADAMANTINA</v>
          </cell>
        </row>
        <row r="212">
          <cell r="S212" t="str">
            <v>ADAMANTINA</v>
          </cell>
        </row>
        <row r="213">
          <cell r="S213" t="str">
            <v>SÃO BERNARDO DO CAMPO</v>
          </cell>
        </row>
        <row r="214">
          <cell r="S214" t="str">
            <v>MAIRINQUE</v>
          </cell>
        </row>
        <row r="215">
          <cell r="S215" t="str">
            <v>CURITIBA</v>
          </cell>
        </row>
        <row r="216">
          <cell r="S216" t="str">
            <v>SÃO BERNARDO DO CAMPO</v>
          </cell>
        </row>
        <row r="217">
          <cell r="S217" t="str">
            <v>SÃO BERNARDO DO CAMPO</v>
          </cell>
        </row>
        <row r="218">
          <cell r="S218" t="str">
            <v>SANTO ANDRÉ</v>
          </cell>
        </row>
        <row r="219">
          <cell r="S219" t="str">
            <v>SÃO BERNARDO DO CAMPO</v>
          </cell>
        </row>
        <row r="220">
          <cell r="S220" t="str">
            <v>RIO DE JANEIRO</v>
          </cell>
        </row>
        <row r="221">
          <cell r="S221" t="str">
            <v>SÃO BERNARDO DO CAMPO</v>
          </cell>
        </row>
        <row r="222">
          <cell r="S222" t="str">
            <v>SÃO BERNARDO DO CAMPO</v>
          </cell>
        </row>
        <row r="223">
          <cell r="S223" t="str">
            <v>SÃO PAULO</v>
          </cell>
        </row>
        <row r="224">
          <cell r="S224" t="str">
            <v>SÃO BERNARDO DO CAMPO</v>
          </cell>
        </row>
        <row r="225">
          <cell r="S225" t="str">
            <v>SÃO BERNARDO DO CAMPO</v>
          </cell>
        </row>
        <row r="226">
          <cell r="S226" t="str">
            <v>SOROCABA</v>
          </cell>
        </row>
        <row r="227">
          <cell r="S227" t="str">
            <v>SÃO BERNARDO DO CAMPO</v>
          </cell>
        </row>
        <row r="228">
          <cell r="S228" t="str">
            <v>SÃO BERNARDO DO CAMPO</v>
          </cell>
        </row>
        <row r="229">
          <cell r="S229" t="str">
            <v>SÃO BERNARDO DO CAMPO</v>
          </cell>
        </row>
        <row r="230">
          <cell r="S230" t="str">
            <v>BELO HORIZONTE</v>
          </cell>
        </row>
        <row r="231">
          <cell r="S231" t="str">
            <v>SÃO BERNARDO DO CAMPO</v>
          </cell>
        </row>
        <row r="232">
          <cell r="S232" t="str">
            <v>LAGES</v>
          </cell>
        </row>
        <row r="233">
          <cell r="S233" t="str">
            <v>SÃO PAULO</v>
          </cell>
        </row>
        <row r="234">
          <cell r="S234" t="str">
            <v>SÃO BERNARDO DO CAMPO</v>
          </cell>
        </row>
        <row r="235">
          <cell r="S235" t="str">
            <v>SÃO BERNARDO DO CAMPO</v>
          </cell>
        </row>
        <row r="236">
          <cell r="S236" t="str">
            <v>LAGES</v>
          </cell>
        </row>
        <row r="237">
          <cell r="S237" t="str">
            <v>SÃO BERNARDO DO CAMPO</v>
          </cell>
        </row>
        <row r="238">
          <cell r="S238" t="str">
            <v>SÃO PAULO</v>
          </cell>
        </row>
        <row r="239">
          <cell r="S239" t="str">
            <v>SÃO BERNARDO DO CAMPO</v>
          </cell>
        </row>
        <row r="240">
          <cell r="S240" t="str">
            <v>SÃO BERNARDO DO CAMPO</v>
          </cell>
        </row>
        <row r="241">
          <cell r="S241" t="str">
            <v>SOROCABA</v>
          </cell>
        </row>
        <row r="242">
          <cell r="S242" t="str">
            <v>SÃO PAULO</v>
          </cell>
        </row>
        <row r="243">
          <cell r="S243" t="str">
            <v>SÃO BERNARDO DO CAMPO</v>
          </cell>
        </row>
        <row r="244">
          <cell r="S244" t="str">
            <v>SÃO BERNARDO DO CAMPO</v>
          </cell>
        </row>
        <row r="245">
          <cell r="S245" t="str">
            <v>SÃO BERNARDO DO CAMPO</v>
          </cell>
        </row>
        <row r="246">
          <cell r="S246" t="str">
            <v>SÃO BERNARDO DO CAMPO</v>
          </cell>
        </row>
        <row r="247">
          <cell r="S247" t="str">
            <v>SÃO BERNARDO DO CAMPO</v>
          </cell>
        </row>
        <row r="248">
          <cell r="S248" t="str">
            <v>LAGES</v>
          </cell>
        </row>
        <row r="249">
          <cell r="S249" t="str">
            <v>SÃO PAULO</v>
          </cell>
        </row>
        <row r="250">
          <cell r="S250" t="str">
            <v>SÃO PAULO</v>
          </cell>
        </row>
        <row r="251">
          <cell r="S251" t="str">
            <v>SÃO BERNARDO DO CAMPO</v>
          </cell>
        </row>
        <row r="252">
          <cell r="S252" t="str">
            <v>SÃO PAULO</v>
          </cell>
        </row>
        <row r="253">
          <cell r="S253" t="str">
            <v>SÃO PAULO</v>
          </cell>
        </row>
        <row r="254">
          <cell r="S254" t="str">
            <v>SÃO BERNARDO DO CAMPO</v>
          </cell>
        </row>
        <row r="255">
          <cell r="S255" t="str">
            <v>SÃO PAULO</v>
          </cell>
        </row>
        <row r="256">
          <cell r="S256" t="str">
            <v>SÃO PAULO</v>
          </cell>
        </row>
        <row r="257">
          <cell r="S257"/>
        </row>
        <row r="258">
          <cell r="S258"/>
        </row>
        <row r="259">
          <cell r="S259"/>
        </row>
        <row r="260">
          <cell r="S260"/>
        </row>
        <row r="261">
          <cell r="S261"/>
        </row>
        <row r="262">
          <cell r="S262"/>
        </row>
        <row r="263">
          <cell r="S263"/>
        </row>
        <row r="264">
          <cell r="S264"/>
        </row>
        <row r="265">
          <cell r="S265"/>
        </row>
        <row r="266">
          <cell r="S266"/>
        </row>
        <row r="267">
          <cell r="S267"/>
        </row>
        <row r="268">
          <cell r="S268"/>
        </row>
        <row r="269">
          <cell r="S269"/>
        </row>
        <row r="270">
          <cell r="S270"/>
        </row>
        <row r="271">
          <cell r="S271"/>
        </row>
        <row r="272">
          <cell r="S272"/>
        </row>
        <row r="273">
          <cell r="S273"/>
        </row>
        <row r="274">
          <cell r="S274"/>
        </row>
        <row r="275">
          <cell r="S275"/>
        </row>
        <row r="276">
          <cell r="S276"/>
        </row>
        <row r="277">
          <cell r="S277"/>
        </row>
        <row r="278">
          <cell r="S278"/>
        </row>
        <row r="279">
          <cell r="S279"/>
        </row>
        <row r="280">
          <cell r="S280"/>
        </row>
        <row r="281">
          <cell r="S281"/>
        </row>
        <row r="282">
          <cell r="S282"/>
        </row>
        <row r="283">
          <cell r="S283"/>
        </row>
        <row r="284">
          <cell r="S284"/>
        </row>
        <row r="285">
          <cell r="S285"/>
        </row>
        <row r="286">
          <cell r="S286"/>
        </row>
        <row r="287">
          <cell r="S287"/>
        </row>
        <row r="288">
          <cell r="S288"/>
        </row>
        <row r="289">
          <cell r="S289"/>
        </row>
        <row r="290">
          <cell r="S290"/>
        </row>
        <row r="291">
          <cell r="S291"/>
        </row>
        <row r="292">
          <cell r="S292"/>
        </row>
        <row r="293">
          <cell r="S293"/>
        </row>
        <row r="294">
          <cell r="S294"/>
        </row>
        <row r="295">
          <cell r="S295"/>
        </row>
        <row r="296">
          <cell r="S296"/>
        </row>
        <row r="297">
          <cell r="S297"/>
        </row>
        <row r="298">
          <cell r="S298"/>
        </row>
        <row r="299">
          <cell r="S299"/>
        </row>
        <row r="300">
          <cell r="S300"/>
        </row>
        <row r="301">
          <cell r="S301"/>
        </row>
        <row r="302">
          <cell r="S302"/>
        </row>
        <row r="303">
          <cell r="S303"/>
        </row>
        <row r="304">
          <cell r="S304"/>
        </row>
        <row r="305">
          <cell r="S305"/>
        </row>
        <row r="306">
          <cell r="S306"/>
        </row>
        <row r="307">
          <cell r="S307"/>
        </row>
        <row r="308">
          <cell r="S308"/>
        </row>
        <row r="309">
          <cell r="S309"/>
        </row>
        <row r="310">
          <cell r="S310"/>
        </row>
        <row r="311">
          <cell r="S311"/>
        </row>
        <row r="312">
          <cell r="S312"/>
        </row>
        <row r="313">
          <cell r="S313"/>
        </row>
        <row r="314">
          <cell r="S314"/>
        </row>
        <row r="315">
          <cell r="S315"/>
        </row>
        <row r="316">
          <cell r="S316"/>
        </row>
        <row r="317">
          <cell r="S317"/>
        </row>
        <row r="318">
          <cell r="S318"/>
        </row>
        <row r="319">
          <cell r="S319"/>
        </row>
        <row r="320">
          <cell r="S320"/>
        </row>
        <row r="321">
          <cell r="S321"/>
        </row>
        <row r="322">
          <cell r="S322"/>
        </row>
        <row r="323">
          <cell r="S323"/>
        </row>
        <row r="324">
          <cell r="S324"/>
        </row>
        <row r="325">
          <cell r="S325"/>
        </row>
        <row r="326">
          <cell r="S326"/>
        </row>
        <row r="327">
          <cell r="S327"/>
        </row>
        <row r="328">
          <cell r="S328"/>
        </row>
        <row r="329">
          <cell r="S329"/>
        </row>
        <row r="330">
          <cell r="S330"/>
        </row>
        <row r="331">
          <cell r="S331"/>
        </row>
        <row r="332">
          <cell r="S332"/>
        </row>
        <row r="333">
          <cell r="S333"/>
        </row>
        <row r="334">
          <cell r="S334"/>
        </row>
        <row r="335">
          <cell r="S335"/>
        </row>
        <row r="336">
          <cell r="S336"/>
        </row>
        <row r="337">
          <cell r="S337"/>
        </row>
        <row r="338">
          <cell r="S338"/>
        </row>
        <row r="339">
          <cell r="S339"/>
        </row>
        <row r="340">
          <cell r="S340"/>
        </row>
        <row r="341">
          <cell r="S341"/>
        </row>
        <row r="342">
          <cell r="S342"/>
        </row>
        <row r="343">
          <cell r="S343"/>
        </row>
        <row r="344">
          <cell r="S344"/>
        </row>
        <row r="345">
          <cell r="S345"/>
        </row>
        <row r="346">
          <cell r="S346"/>
        </row>
        <row r="347">
          <cell r="S347"/>
        </row>
        <row r="348">
          <cell r="S348"/>
        </row>
        <row r="349">
          <cell r="S349"/>
        </row>
        <row r="350">
          <cell r="S350"/>
        </row>
        <row r="351">
          <cell r="S351"/>
        </row>
        <row r="352">
          <cell r="S352"/>
        </row>
        <row r="353">
          <cell r="S353"/>
        </row>
        <row r="354">
          <cell r="S354"/>
        </row>
        <row r="355">
          <cell r="S355"/>
        </row>
        <row r="356">
          <cell r="S356"/>
        </row>
        <row r="357">
          <cell r="S357"/>
        </row>
        <row r="358">
          <cell r="S358"/>
        </row>
        <row r="359">
          <cell r="S359"/>
        </row>
        <row r="360">
          <cell r="S360"/>
        </row>
        <row r="361">
          <cell r="S361"/>
        </row>
        <row r="362">
          <cell r="S362"/>
        </row>
        <row r="363">
          <cell r="S363"/>
        </row>
        <row r="364">
          <cell r="S364"/>
        </row>
        <row r="365">
          <cell r="S365"/>
        </row>
        <row r="366">
          <cell r="S366"/>
        </row>
        <row r="367">
          <cell r="S367"/>
        </row>
        <row r="368">
          <cell r="S368"/>
        </row>
        <row r="369">
          <cell r="S369"/>
        </row>
        <row r="370">
          <cell r="S370"/>
        </row>
        <row r="371">
          <cell r="S371"/>
        </row>
        <row r="372">
          <cell r="S372"/>
        </row>
        <row r="373">
          <cell r="S373"/>
        </row>
        <row r="374">
          <cell r="S374"/>
        </row>
        <row r="375">
          <cell r="S375"/>
        </row>
        <row r="376">
          <cell r="S376"/>
        </row>
        <row r="377">
          <cell r="S377"/>
        </row>
        <row r="378">
          <cell r="S378"/>
        </row>
        <row r="379">
          <cell r="S379"/>
        </row>
        <row r="380">
          <cell r="S380"/>
        </row>
        <row r="381">
          <cell r="S381"/>
        </row>
        <row r="382">
          <cell r="S382"/>
        </row>
        <row r="383">
          <cell r="S383"/>
        </row>
        <row r="384">
          <cell r="S384"/>
        </row>
        <row r="385">
          <cell r="S385"/>
        </row>
        <row r="386">
          <cell r="S386"/>
        </row>
        <row r="387">
          <cell r="S387"/>
        </row>
        <row r="388">
          <cell r="S388"/>
        </row>
        <row r="389">
          <cell r="S389"/>
        </row>
        <row r="390">
          <cell r="S390"/>
        </row>
        <row r="391">
          <cell r="S391"/>
        </row>
        <row r="392">
          <cell r="S392"/>
        </row>
        <row r="393">
          <cell r="S393"/>
        </row>
        <row r="394">
          <cell r="S394"/>
        </row>
        <row r="395">
          <cell r="S395"/>
        </row>
        <row r="396">
          <cell r="S396"/>
        </row>
        <row r="397">
          <cell r="S397"/>
        </row>
        <row r="398">
          <cell r="S398"/>
        </row>
        <row r="399">
          <cell r="S399"/>
        </row>
        <row r="400">
          <cell r="S400"/>
        </row>
        <row r="401">
          <cell r="S401"/>
        </row>
        <row r="402">
          <cell r="S402"/>
        </row>
        <row r="403">
          <cell r="S403"/>
        </row>
        <row r="404">
          <cell r="S404"/>
        </row>
        <row r="405">
          <cell r="S405"/>
        </row>
        <row r="406">
          <cell r="S406"/>
        </row>
        <row r="407">
          <cell r="S407"/>
        </row>
        <row r="408">
          <cell r="S408"/>
        </row>
        <row r="409">
          <cell r="S409"/>
        </row>
        <row r="410">
          <cell r="S410"/>
        </row>
        <row r="411">
          <cell r="S411"/>
        </row>
        <row r="412">
          <cell r="S412"/>
        </row>
        <row r="413">
          <cell r="S413"/>
        </row>
        <row r="414">
          <cell r="S414"/>
        </row>
        <row r="415">
          <cell r="S415"/>
        </row>
        <row r="416">
          <cell r="S416"/>
        </row>
        <row r="417">
          <cell r="S417"/>
        </row>
        <row r="418">
          <cell r="S418"/>
        </row>
        <row r="419">
          <cell r="S419"/>
        </row>
        <row r="420">
          <cell r="S420"/>
        </row>
        <row r="421">
          <cell r="S421"/>
        </row>
        <row r="422">
          <cell r="S422"/>
        </row>
        <row r="423">
          <cell r="S423"/>
        </row>
        <row r="424">
          <cell r="S424"/>
        </row>
        <row r="425">
          <cell r="S425"/>
        </row>
        <row r="426">
          <cell r="S426"/>
        </row>
        <row r="427">
          <cell r="S427"/>
        </row>
        <row r="428">
          <cell r="S428"/>
        </row>
        <row r="429">
          <cell r="S429"/>
        </row>
        <row r="430">
          <cell r="S430"/>
        </row>
      </sheetData>
      <sheetData sheetId="4">
        <row r="22">
          <cell r="B22" t="str">
            <v>Jan</v>
          </cell>
          <cell r="F22">
            <v>23</v>
          </cell>
          <cell r="G22"/>
        </row>
        <row r="23">
          <cell r="B23" t="str">
            <v>Fev</v>
          </cell>
          <cell r="F23">
            <v>17</v>
          </cell>
          <cell r="G23"/>
        </row>
        <row r="24">
          <cell r="B24" t="str">
            <v>Mar</v>
          </cell>
          <cell r="F24">
            <v>20</v>
          </cell>
          <cell r="G24"/>
        </row>
        <row r="25">
          <cell r="B25" t="str">
            <v>Abr</v>
          </cell>
          <cell r="F25">
            <v>30</v>
          </cell>
          <cell r="G25"/>
        </row>
        <row r="26">
          <cell r="B26" t="str">
            <v>Mai</v>
          </cell>
          <cell r="F26">
            <v>33</v>
          </cell>
          <cell r="G26"/>
        </row>
        <row r="27">
          <cell r="B27" t="str">
            <v>Jun</v>
          </cell>
          <cell r="F27">
            <v>17</v>
          </cell>
          <cell r="G27"/>
        </row>
        <row r="28">
          <cell r="B28" t="str">
            <v>Jul</v>
          </cell>
          <cell r="F28">
            <v>57</v>
          </cell>
          <cell r="G28"/>
        </row>
        <row r="29">
          <cell r="B29" t="str">
            <v>Ago</v>
          </cell>
          <cell r="F29">
            <v>26</v>
          </cell>
          <cell r="G29"/>
        </row>
        <row r="30">
          <cell r="B30" t="str">
            <v>Set</v>
          </cell>
          <cell r="F30">
            <v>14</v>
          </cell>
          <cell r="G30"/>
        </row>
        <row r="31">
          <cell r="B31" t="str">
            <v>Out</v>
          </cell>
          <cell r="F31">
            <v>18</v>
          </cell>
          <cell r="G31"/>
        </row>
        <row r="32">
          <cell r="B32" t="str">
            <v>Nov</v>
          </cell>
          <cell r="F32">
            <v>16</v>
          </cell>
          <cell r="G32"/>
        </row>
        <row r="33">
          <cell r="B33" t="str">
            <v>Dez</v>
          </cell>
          <cell r="F33">
            <v>10</v>
          </cell>
          <cell r="G33"/>
        </row>
        <row r="109">
          <cell r="G109">
            <v>0.73309608540925264</v>
          </cell>
        </row>
        <row r="110">
          <cell r="G110">
            <v>7.1174377224199285E-3</v>
          </cell>
        </row>
        <row r="111">
          <cell r="G111">
            <v>2.8469750889679714E-2</v>
          </cell>
        </row>
        <row r="112">
          <cell r="G112">
            <v>0.23131672597864769</v>
          </cell>
        </row>
        <row r="126">
          <cell r="C126" t="str">
            <v>Dados pessoais</v>
          </cell>
          <cell r="D126"/>
          <cell r="F126">
            <v>0</v>
          </cell>
        </row>
        <row r="127">
          <cell r="C127" t="str">
            <v>Informação sigilosa</v>
          </cell>
          <cell r="D127"/>
          <cell r="F127">
            <v>0.5</v>
          </cell>
        </row>
        <row r="128">
          <cell r="C128" t="str">
            <v>Pedido genérico</v>
          </cell>
          <cell r="D128"/>
          <cell r="F128">
            <v>0</v>
          </cell>
        </row>
        <row r="129">
          <cell r="C129" t="str">
            <v>Pedido Incompreensível</v>
          </cell>
          <cell r="D129"/>
          <cell r="F129">
            <v>0.25</v>
          </cell>
        </row>
        <row r="130">
          <cell r="C130" t="str">
            <v>Pedido desproporcional ou desarrazoado</v>
          </cell>
          <cell r="D130"/>
          <cell r="F130">
            <v>0.25</v>
          </cell>
        </row>
        <row r="159">
          <cell r="C159" t="str">
            <v>Pessoa Física</v>
          </cell>
          <cell r="D159"/>
          <cell r="E159">
            <v>236</v>
          </cell>
        </row>
        <row r="160">
          <cell r="C160" t="str">
            <v>Pessoa Jurídica</v>
          </cell>
          <cell r="D160"/>
          <cell r="E160">
            <v>45</v>
          </cell>
        </row>
        <row r="175">
          <cell r="C175" t="str">
            <v xml:space="preserve">Feminino </v>
          </cell>
          <cell r="D175"/>
          <cell r="F175">
            <v>0.13879003558718861</v>
          </cell>
        </row>
        <row r="176">
          <cell r="C176" t="str">
            <v xml:space="preserve">Masculino </v>
          </cell>
          <cell r="D176"/>
          <cell r="F176">
            <v>0.86120996441281139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2017"/>
      <sheetName val="Relatório2017"/>
      <sheetName val="Dados2018"/>
      <sheetName val="Relatório2018"/>
    </sheetNames>
    <sheetDataSet>
      <sheetData sheetId="0"/>
      <sheetData sheetId="1"/>
      <sheetData sheetId="2">
        <row r="11">
          <cell r="K11">
            <v>0</v>
          </cell>
        </row>
        <row r="12">
          <cell r="K12">
            <v>25</v>
          </cell>
        </row>
        <row r="13">
          <cell r="K13">
            <v>9</v>
          </cell>
        </row>
        <row r="14">
          <cell r="K14">
            <v>4</v>
          </cell>
        </row>
        <row r="15">
          <cell r="K15">
            <v>22</v>
          </cell>
        </row>
        <row r="16">
          <cell r="K16">
            <v>21</v>
          </cell>
        </row>
        <row r="17">
          <cell r="K17">
            <v>21</v>
          </cell>
        </row>
        <row r="18">
          <cell r="K18">
            <v>23</v>
          </cell>
        </row>
        <row r="19">
          <cell r="K19">
            <v>1</v>
          </cell>
        </row>
        <row r="20">
          <cell r="K20">
            <v>21</v>
          </cell>
        </row>
        <row r="21">
          <cell r="K21">
            <v>20</v>
          </cell>
        </row>
        <row r="22">
          <cell r="K22">
            <v>20</v>
          </cell>
        </row>
        <row r="23">
          <cell r="K23">
            <v>20</v>
          </cell>
        </row>
        <row r="24">
          <cell r="K24">
            <v>16</v>
          </cell>
        </row>
        <row r="25">
          <cell r="K25">
            <v>33</v>
          </cell>
        </row>
        <row r="26">
          <cell r="K26">
            <v>11</v>
          </cell>
        </row>
        <row r="27">
          <cell r="K27">
            <v>28</v>
          </cell>
        </row>
        <row r="28">
          <cell r="K28">
            <v>1</v>
          </cell>
        </row>
        <row r="30">
          <cell r="K30">
            <v>1</v>
          </cell>
        </row>
        <row r="31">
          <cell r="K31">
            <v>29</v>
          </cell>
        </row>
        <row r="32">
          <cell r="K32">
            <v>29</v>
          </cell>
        </row>
        <row r="33">
          <cell r="K33">
            <v>29</v>
          </cell>
        </row>
        <row r="34">
          <cell r="K34">
            <v>29</v>
          </cell>
        </row>
        <row r="35">
          <cell r="K35">
            <v>29</v>
          </cell>
        </row>
        <row r="36">
          <cell r="K36">
            <v>29</v>
          </cell>
        </row>
        <row r="37">
          <cell r="K37">
            <v>32</v>
          </cell>
        </row>
        <row r="38">
          <cell r="K38">
            <v>27</v>
          </cell>
        </row>
        <row r="39">
          <cell r="K39">
            <v>30</v>
          </cell>
        </row>
        <row r="40">
          <cell r="K40">
            <v>21</v>
          </cell>
        </row>
        <row r="41">
          <cell r="K41">
            <v>22</v>
          </cell>
        </row>
        <row r="42">
          <cell r="K42">
            <v>41</v>
          </cell>
        </row>
        <row r="43">
          <cell r="K43">
            <v>16</v>
          </cell>
        </row>
        <row r="44">
          <cell r="K44">
            <v>16</v>
          </cell>
        </row>
        <row r="45">
          <cell r="K45">
            <v>20</v>
          </cell>
        </row>
        <row r="46">
          <cell r="K46">
            <v>20</v>
          </cell>
        </row>
        <row r="47">
          <cell r="K47">
            <v>36</v>
          </cell>
        </row>
        <row r="48">
          <cell r="K48">
            <v>36</v>
          </cell>
        </row>
        <row r="49">
          <cell r="K49">
            <v>20</v>
          </cell>
        </row>
        <row r="50">
          <cell r="K50">
            <v>11</v>
          </cell>
        </row>
        <row r="51">
          <cell r="K51">
            <v>32</v>
          </cell>
        </row>
        <row r="52">
          <cell r="K52">
            <v>9</v>
          </cell>
        </row>
        <row r="53">
          <cell r="K53">
            <v>26</v>
          </cell>
        </row>
        <row r="54">
          <cell r="K54">
            <v>8</v>
          </cell>
        </row>
        <row r="55">
          <cell r="K55">
            <v>39</v>
          </cell>
        </row>
        <row r="56">
          <cell r="K56">
            <v>28</v>
          </cell>
        </row>
        <row r="57">
          <cell r="K57">
            <v>23</v>
          </cell>
        </row>
        <row r="58">
          <cell r="K58">
            <v>23</v>
          </cell>
        </row>
        <row r="59">
          <cell r="K59">
            <v>15</v>
          </cell>
        </row>
        <row r="60">
          <cell r="K60">
            <v>31</v>
          </cell>
        </row>
        <row r="61">
          <cell r="K61">
            <v>28</v>
          </cell>
        </row>
        <row r="62">
          <cell r="K62">
            <v>31</v>
          </cell>
        </row>
        <row r="63">
          <cell r="K63">
            <v>30</v>
          </cell>
        </row>
        <row r="64">
          <cell r="K64">
            <v>6</v>
          </cell>
        </row>
        <row r="65">
          <cell r="K65">
            <v>5</v>
          </cell>
        </row>
        <row r="66">
          <cell r="K66">
            <v>1</v>
          </cell>
        </row>
        <row r="67">
          <cell r="K67">
            <v>25</v>
          </cell>
        </row>
        <row r="68">
          <cell r="K68">
            <v>40</v>
          </cell>
        </row>
        <row r="69">
          <cell r="K69">
            <v>21</v>
          </cell>
        </row>
        <row r="70">
          <cell r="K70">
            <v>37</v>
          </cell>
        </row>
        <row r="71">
          <cell r="K71">
            <v>21</v>
          </cell>
        </row>
        <row r="72">
          <cell r="K72">
            <v>21</v>
          </cell>
        </row>
        <row r="73">
          <cell r="K73">
            <v>20</v>
          </cell>
        </row>
        <row r="74">
          <cell r="K74">
            <v>20</v>
          </cell>
        </row>
        <row r="75">
          <cell r="K75">
            <v>14</v>
          </cell>
        </row>
        <row r="76">
          <cell r="K76">
            <v>20</v>
          </cell>
        </row>
        <row r="77">
          <cell r="K77">
            <v>8</v>
          </cell>
        </row>
        <row r="78">
          <cell r="K78">
            <v>6</v>
          </cell>
        </row>
        <row r="79">
          <cell r="K79">
            <v>11</v>
          </cell>
        </row>
        <row r="80">
          <cell r="K80">
            <v>30</v>
          </cell>
        </row>
        <row r="81">
          <cell r="K81">
            <v>28</v>
          </cell>
        </row>
        <row r="82">
          <cell r="K82">
            <v>30</v>
          </cell>
        </row>
        <row r="83">
          <cell r="K83">
            <v>15</v>
          </cell>
        </row>
        <row r="84">
          <cell r="K84">
            <v>1</v>
          </cell>
        </row>
        <row r="85">
          <cell r="K85">
            <v>19</v>
          </cell>
        </row>
        <row r="86">
          <cell r="K86">
            <v>30</v>
          </cell>
        </row>
        <row r="87">
          <cell r="K87">
            <v>33</v>
          </cell>
        </row>
        <row r="88">
          <cell r="K88">
            <v>12</v>
          </cell>
        </row>
        <row r="89">
          <cell r="K89">
            <v>21</v>
          </cell>
        </row>
        <row r="90">
          <cell r="K90">
            <v>5</v>
          </cell>
        </row>
        <row r="91">
          <cell r="K91">
            <v>3</v>
          </cell>
        </row>
        <row r="92">
          <cell r="K92">
            <v>2</v>
          </cell>
        </row>
        <row r="93">
          <cell r="K93">
            <v>17</v>
          </cell>
        </row>
        <row r="94">
          <cell r="K94">
            <v>17</v>
          </cell>
        </row>
        <row r="95">
          <cell r="K95">
            <v>17</v>
          </cell>
        </row>
        <row r="96">
          <cell r="K96">
            <v>17</v>
          </cell>
        </row>
        <row r="97">
          <cell r="K97">
            <v>22</v>
          </cell>
        </row>
        <row r="98">
          <cell r="K98">
            <v>16</v>
          </cell>
        </row>
        <row r="99">
          <cell r="K99">
            <v>21</v>
          </cell>
        </row>
        <row r="100">
          <cell r="K100">
            <v>21</v>
          </cell>
        </row>
        <row r="101">
          <cell r="K101">
            <v>28</v>
          </cell>
        </row>
        <row r="102">
          <cell r="K102">
            <v>30</v>
          </cell>
        </row>
        <row r="103">
          <cell r="K103">
            <v>9</v>
          </cell>
        </row>
        <row r="104">
          <cell r="K104">
            <v>8</v>
          </cell>
        </row>
        <row r="105">
          <cell r="K105">
            <v>10</v>
          </cell>
        </row>
        <row r="106">
          <cell r="K106">
            <v>24</v>
          </cell>
        </row>
        <row r="107">
          <cell r="K107">
            <v>30</v>
          </cell>
        </row>
        <row r="108">
          <cell r="K108">
            <v>27</v>
          </cell>
        </row>
        <row r="109">
          <cell r="K109">
            <v>21</v>
          </cell>
        </row>
        <row r="110">
          <cell r="K110">
            <v>7</v>
          </cell>
        </row>
        <row r="111">
          <cell r="K111">
            <v>28</v>
          </cell>
        </row>
        <row r="112">
          <cell r="K112">
            <v>2</v>
          </cell>
        </row>
        <row r="113">
          <cell r="K113">
            <v>1</v>
          </cell>
        </row>
        <row r="114">
          <cell r="K114">
            <v>13</v>
          </cell>
        </row>
        <row r="115">
          <cell r="K115">
            <v>4</v>
          </cell>
        </row>
        <row r="116">
          <cell r="K116">
            <v>10</v>
          </cell>
        </row>
        <row r="117">
          <cell r="K117">
            <v>18</v>
          </cell>
        </row>
        <row r="118">
          <cell r="K118">
            <v>12</v>
          </cell>
        </row>
        <row r="119">
          <cell r="K119">
            <v>23</v>
          </cell>
        </row>
        <row r="120">
          <cell r="K120">
            <v>2</v>
          </cell>
        </row>
        <row r="121">
          <cell r="K121">
            <v>9</v>
          </cell>
        </row>
        <row r="122">
          <cell r="K122">
            <v>1</v>
          </cell>
        </row>
        <row r="123">
          <cell r="K123">
            <v>35</v>
          </cell>
        </row>
        <row r="124">
          <cell r="K124">
            <v>7</v>
          </cell>
        </row>
        <row r="125">
          <cell r="K125">
            <v>21</v>
          </cell>
        </row>
        <row r="126">
          <cell r="K126">
            <v>21</v>
          </cell>
        </row>
        <row r="127">
          <cell r="K127">
            <v>25</v>
          </cell>
        </row>
        <row r="128">
          <cell r="K128">
            <v>7</v>
          </cell>
        </row>
        <row r="129">
          <cell r="K129">
            <v>1</v>
          </cell>
        </row>
        <row r="130">
          <cell r="K130">
            <v>30</v>
          </cell>
        </row>
        <row r="131">
          <cell r="K131">
            <v>13</v>
          </cell>
        </row>
        <row r="132">
          <cell r="K132">
            <v>25</v>
          </cell>
        </row>
        <row r="133">
          <cell r="K133">
            <v>9</v>
          </cell>
        </row>
        <row r="134">
          <cell r="K134">
            <v>8</v>
          </cell>
        </row>
        <row r="135">
          <cell r="K135">
            <v>32</v>
          </cell>
        </row>
        <row r="136">
          <cell r="K136">
            <v>12</v>
          </cell>
        </row>
        <row r="137">
          <cell r="K137">
            <v>20</v>
          </cell>
        </row>
        <row r="138">
          <cell r="K138">
            <v>27</v>
          </cell>
        </row>
        <row r="139">
          <cell r="K139">
            <v>1</v>
          </cell>
        </row>
        <row r="140">
          <cell r="K140">
            <v>28</v>
          </cell>
        </row>
        <row r="141">
          <cell r="K141">
            <v>12</v>
          </cell>
        </row>
        <row r="142">
          <cell r="K142">
            <v>1</v>
          </cell>
        </row>
        <row r="143">
          <cell r="K143">
            <v>19</v>
          </cell>
        </row>
        <row r="144">
          <cell r="K144">
            <v>17</v>
          </cell>
        </row>
        <row r="145">
          <cell r="K145">
            <v>6</v>
          </cell>
        </row>
        <row r="146">
          <cell r="K146">
            <v>6</v>
          </cell>
        </row>
        <row r="147">
          <cell r="K147">
            <v>14</v>
          </cell>
        </row>
        <row r="148">
          <cell r="K148">
            <v>18</v>
          </cell>
        </row>
        <row r="149">
          <cell r="K149">
            <v>0</v>
          </cell>
        </row>
        <row r="150">
          <cell r="K150">
            <v>33</v>
          </cell>
        </row>
        <row r="151">
          <cell r="K151">
            <v>33</v>
          </cell>
        </row>
        <row r="152">
          <cell r="K152">
            <v>0</v>
          </cell>
        </row>
        <row r="153">
          <cell r="K153">
            <v>11</v>
          </cell>
        </row>
        <row r="154">
          <cell r="K154">
            <v>1</v>
          </cell>
        </row>
        <row r="155">
          <cell r="K155">
            <v>24</v>
          </cell>
        </row>
        <row r="156">
          <cell r="K156">
            <v>35</v>
          </cell>
        </row>
        <row r="157">
          <cell r="K157">
            <v>21</v>
          </cell>
        </row>
        <row r="158">
          <cell r="K158">
            <v>1</v>
          </cell>
        </row>
        <row r="159">
          <cell r="K159">
            <v>1</v>
          </cell>
        </row>
        <row r="160">
          <cell r="K160">
            <v>2</v>
          </cell>
        </row>
        <row r="161">
          <cell r="K161">
            <v>7</v>
          </cell>
        </row>
        <row r="162">
          <cell r="K162">
            <v>18</v>
          </cell>
        </row>
        <row r="163">
          <cell r="K163">
            <v>0</v>
          </cell>
        </row>
        <row r="164">
          <cell r="K164">
            <v>2</v>
          </cell>
        </row>
        <row r="165">
          <cell r="K165">
            <v>8</v>
          </cell>
        </row>
        <row r="166">
          <cell r="K166">
            <v>23</v>
          </cell>
        </row>
        <row r="167">
          <cell r="K167">
            <v>10</v>
          </cell>
        </row>
        <row r="168">
          <cell r="K168">
            <v>0</v>
          </cell>
        </row>
        <row r="169">
          <cell r="K169">
            <v>6</v>
          </cell>
        </row>
        <row r="170">
          <cell r="K170">
            <v>28</v>
          </cell>
        </row>
        <row r="171">
          <cell r="K171">
            <v>1</v>
          </cell>
        </row>
        <row r="172">
          <cell r="K172">
            <v>20</v>
          </cell>
        </row>
        <row r="173">
          <cell r="K173">
            <v>15</v>
          </cell>
        </row>
        <row r="174">
          <cell r="K174">
            <v>6</v>
          </cell>
        </row>
        <row r="175">
          <cell r="K175">
            <v>0</v>
          </cell>
        </row>
        <row r="176">
          <cell r="K176">
            <v>13</v>
          </cell>
        </row>
        <row r="177">
          <cell r="K177">
            <v>27</v>
          </cell>
        </row>
        <row r="178">
          <cell r="K178">
            <v>32</v>
          </cell>
        </row>
        <row r="179">
          <cell r="K179">
            <v>15</v>
          </cell>
        </row>
        <row r="180">
          <cell r="K180">
            <v>13</v>
          </cell>
        </row>
        <row r="181">
          <cell r="K181">
            <v>0</v>
          </cell>
        </row>
        <row r="182">
          <cell r="K182">
            <v>8</v>
          </cell>
        </row>
        <row r="183">
          <cell r="K183">
            <v>1</v>
          </cell>
        </row>
        <row r="184">
          <cell r="K184">
            <v>30</v>
          </cell>
        </row>
        <row r="185">
          <cell r="K185">
            <v>20</v>
          </cell>
        </row>
        <row r="186">
          <cell r="K186">
            <v>6</v>
          </cell>
        </row>
        <row r="187">
          <cell r="K187">
            <v>3</v>
          </cell>
        </row>
        <row r="188">
          <cell r="K188">
            <v>1</v>
          </cell>
        </row>
        <row r="189">
          <cell r="K189">
            <v>8</v>
          </cell>
        </row>
        <row r="190">
          <cell r="K190">
            <v>32</v>
          </cell>
        </row>
        <row r="191">
          <cell r="K191">
            <v>3</v>
          </cell>
        </row>
        <row r="192">
          <cell r="K192">
            <v>27</v>
          </cell>
        </row>
        <row r="193">
          <cell r="K193">
            <v>0</v>
          </cell>
        </row>
        <row r="194">
          <cell r="K194">
            <v>7</v>
          </cell>
        </row>
        <row r="195">
          <cell r="K195">
            <v>9</v>
          </cell>
        </row>
        <row r="196">
          <cell r="K196">
            <v>1</v>
          </cell>
        </row>
        <row r="197">
          <cell r="K197">
            <v>7</v>
          </cell>
        </row>
        <row r="198">
          <cell r="K198">
            <v>26</v>
          </cell>
        </row>
        <row r="199">
          <cell r="K199">
            <v>5</v>
          </cell>
        </row>
        <row r="200">
          <cell r="K200">
            <v>8</v>
          </cell>
        </row>
        <row r="201">
          <cell r="K201">
            <v>18</v>
          </cell>
        </row>
        <row r="202">
          <cell r="K202">
            <v>8</v>
          </cell>
        </row>
        <row r="203">
          <cell r="K203">
            <v>0</v>
          </cell>
        </row>
        <row r="204">
          <cell r="K204">
            <v>6</v>
          </cell>
        </row>
        <row r="205">
          <cell r="K205">
            <v>1</v>
          </cell>
        </row>
        <row r="206">
          <cell r="K206">
            <v>31</v>
          </cell>
        </row>
        <row r="207">
          <cell r="K207">
            <v>21</v>
          </cell>
        </row>
        <row r="208">
          <cell r="K208">
            <v>15</v>
          </cell>
        </row>
        <row r="209">
          <cell r="K209">
            <v>5</v>
          </cell>
        </row>
        <row r="210">
          <cell r="K210">
            <v>26</v>
          </cell>
        </row>
        <row r="211">
          <cell r="K211">
            <v>10</v>
          </cell>
        </row>
        <row r="212">
          <cell r="K212">
            <v>28</v>
          </cell>
        </row>
        <row r="213">
          <cell r="K213">
            <v>7</v>
          </cell>
        </row>
        <row r="214">
          <cell r="K214">
            <v>4</v>
          </cell>
        </row>
        <row r="215">
          <cell r="K215">
            <v>33</v>
          </cell>
        </row>
        <row r="216">
          <cell r="K216">
            <v>10</v>
          </cell>
        </row>
        <row r="217">
          <cell r="K217">
            <v>24</v>
          </cell>
        </row>
        <row r="218">
          <cell r="K218">
            <v>23</v>
          </cell>
        </row>
        <row r="219">
          <cell r="K219">
            <v>37</v>
          </cell>
        </row>
        <row r="220">
          <cell r="K220">
            <v>31</v>
          </cell>
        </row>
        <row r="221">
          <cell r="K221">
            <v>2</v>
          </cell>
        </row>
        <row r="222">
          <cell r="K222">
            <v>22</v>
          </cell>
        </row>
        <row r="223">
          <cell r="K223">
            <v>24</v>
          </cell>
        </row>
        <row r="224">
          <cell r="K224">
            <v>8</v>
          </cell>
        </row>
        <row r="225">
          <cell r="K225">
            <v>26</v>
          </cell>
        </row>
        <row r="226">
          <cell r="K226">
            <v>15</v>
          </cell>
        </row>
        <row r="227">
          <cell r="K227">
            <v>38</v>
          </cell>
        </row>
        <row r="228">
          <cell r="K228">
            <v>11</v>
          </cell>
        </row>
        <row r="229">
          <cell r="K229">
            <v>9</v>
          </cell>
        </row>
        <row r="230">
          <cell r="K230">
            <v>9</v>
          </cell>
        </row>
        <row r="231">
          <cell r="K231">
            <v>20</v>
          </cell>
        </row>
        <row r="232">
          <cell r="K232">
            <v>7</v>
          </cell>
        </row>
        <row r="233">
          <cell r="K233">
            <v>8</v>
          </cell>
        </row>
        <row r="234">
          <cell r="K234">
            <v>8</v>
          </cell>
        </row>
        <row r="235">
          <cell r="K235">
            <v>8</v>
          </cell>
        </row>
        <row r="236">
          <cell r="K236">
            <v>8</v>
          </cell>
        </row>
        <row r="237">
          <cell r="K237">
            <v>20</v>
          </cell>
        </row>
        <row r="238">
          <cell r="K238">
            <v>39</v>
          </cell>
        </row>
        <row r="239">
          <cell r="K239">
            <v>7</v>
          </cell>
        </row>
        <row r="240">
          <cell r="K240">
            <v>13</v>
          </cell>
        </row>
        <row r="241">
          <cell r="K241">
            <v>56</v>
          </cell>
        </row>
        <row r="242">
          <cell r="K242">
            <v>9</v>
          </cell>
        </row>
        <row r="243">
          <cell r="K243">
            <v>36</v>
          </cell>
        </row>
        <row r="244">
          <cell r="K244">
            <v>14</v>
          </cell>
        </row>
        <row r="245">
          <cell r="K245">
            <v>26</v>
          </cell>
        </row>
        <row r="246">
          <cell r="K246">
            <v>18</v>
          </cell>
        </row>
        <row r="247">
          <cell r="K247">
            <v>31</v>
          </cell>
        </row>
        <row r="248">
          <cell r="K248" t="str">
            <v/>
          </cell>
        </row>
        <row r="249">
          <cell r="K249" t="str">
            <v/>
          </cell>
        </row>
        <row r="250">
          <cell r="K250" t="str">
            <v/>
          </cell>
        </row>
        <row r="251">
          <cell r="K251" t="str">
            <v/>
          </cell>
        </row>
        <row r="252">
          <cell r="K252" t="str">
            <v/>
          </cell>
        </row>
        <row r="253">
          <cell r="K253" t="str">
            <v/>
          </cell>
        </row>
        <row r="254">
          <cell r="K254" t="str">
            <v/>
          </cell>
        </row>
        <row r="255">
          <cell r="K255" t="str">
            <v/>
          </cell>
        </row>
        <row r="256">
          <cell r="K256" t="str">
            <v/>
          </cell>
        </row>
        <row r="257">
          <cell r="K257" t="str">
            <v/>
          </cell>
        </row>
        <row r="258">
          <cell r="K258" t="str">
            <v/>
          </cell>
        </row>
        <row r="259">
          <cell r="K259" t="str">
            <v/>
          </cell>
        </row>
        <row r="260">
          <cell r="K260" t="str">
            <v/>
          </cell>
        </row>
        <row r="261">
          <cell r="K261" t="str">
            <v/>
          </cell>
        </row>
        <row r="262">
          <cell r="K262" t="str">
            <v/>
          </cell>
        </row>
        <row r="263">
          <cell r="K263" t="str">
            <v/>
          </cell>
        </row>
        <row r="264">
          <cell r="K264" t="str">
            <v/>
          </cell>
        </row>
        <row r="265">
          <cell r="K265" t="str">
            <v/>
          </cell>
        </row>
        <row r="266">
          <cell r="K266" t="str">
            <v/>
          </cell>
        </row>
        <row r="267">
          <cell r="K267" t="str">
            <v/>
          </cell>
        </row>
        <row r="268">
          <cell r="K268" t="str">
            <v/>
          </cell>
        </row>
        <row r="269">
          <cell r="K269" t="str">
            <v/>
          </cell>
        </row>
        <row r="270">
          <cell r="K270" t="str">
            <v/>
          </cell>
        </row>
        <row r="271">
          <cell r="K271" t="str">
            <v/>
          </cell>
        </row>
        <row r="272">
          <cell r="K272" t="str">
            <v/>
          </cell>
        </row>
        <row r="273">
          <cell r="K273" t="str">
            <v/>
          </cell>
        </row>
        <row r="274">
          <cell r="K274" t="str">
            <v/>
          </cell>
        </row>
        <row r="275">
          <cell r="K275" t="str">
            <v/>
          </cell>
        </row>
        <row r="276">
          <cell r="K276" t="str">
            <v/>
          </cell>
        </row>
        <row r="277">
          <cell r="K277" t="str">
            <v/>
          </cell>
        </row>
        <row r="278">
          <cell r="K278" t="str">
            <v/>
          </cell>
        </row>
        <row r="279">
          <cell r="K279" t="str">
            <v/>
          </cell>
        </row>
        <row r="280">
          <cell r="K280" t="str">
            <v/>
          </cell>
        </row>
        <row r="281">
          <cell r="K281" t="str">
            <v/>
          </cell>
        </row>
        <row r="282">
          <cell r="K282" t="str">
            <v/>
          </cell>
        </row>
        <row r="283">
          <cell r="K283" t="str">
            <v/>
          </cell>
        </row>
        <row r="284">
          <cell r="K284" t="str">
            <v/>
          </cell>
        </row>
        <row r="285">
          <cell r="K285" t="str">
            <v/>
          </cell>
        </row>
        <row r="286">
          <cell r="K286" t="str">
            <v/>
          </cell>
        </row>
        <row r="287">
          <cell r="K287" t="str">
            <v/>
          </cell>
        </row>
        <row r="288">
          <cell r="K288" t="str">
            <v/>
          </cell>
        </row>
        <row r="289">
          <cell r="K289" t="str">
            <v/>
          </cell>
        </row>
        <row r="290">
          <cell r="K290" t="str">
            <v/>
          </cell>
        </row>
        <row r="291">
          <cell r="K291" t="str">
            <v/>
          </cell>
        </row>
        <row r="292">
          <cell r="K292" t="str">
            <v/>
          </cell>
        </row>
        <row r="293">
          <cell r="K293" t="str">
            <v/>
          </cell>
        </row>
        <row r="294">
          <cell r="K294" t="str">
            <v/>
          </cell>
        </row>
        <row r="295">
          <cell r="K295" t="str">
            <v/>
          </cell>
        </row>
        <row r="296">
          <cell r="K296" t="str">
            <v/>
          </cell>
        </row>
        <row r="297">
          <cell r="K297" t="str">
            <v/>
          </cell>
        </row>
        <row r="298">
          <cell r="K298" t="str">
            <v/>
          </cell>
        </row>
        <row r="299">
          <cell r="K299" t="str">
            <v/>
          </cell>
        </row>
        <row r="300">
          <cell r="K300" t="str">
            <v/>
          </cell>
        </row>
        <row r="301">
          <cell r="K301" t="str">
            <v/>
          </cell>
        </row>
        <row r="302">
          <cell r="K302" t="str">
            <v/>
          </cell>
        </row>
        <row r="303">
          <cell r="K303" t="str">
            <v/>
          </cell>
        </row>
        <row r="304">
          <cell r="K304" t="str">
            <v/>
          </cell>
        </row>
        <row r="305">
          <cell r="K305" t="str">
            <v/>
          </cell>
        </row>
        <row r="306">
          <cell r="K306" t="str">
            <v/>
          </cell>
        </row>
        <row r="307">
          <cell r="K307" t="str">
            <v/>
          </cell>
        </row>
        <row r="308">
          <cell r="K308" t="str">
            <v/>
          </cell>
        </row>
        <row r="309">
          <cell r="K309" t="str">
            <v/>
          </cell>
        </row>
        <row r="310">
          <cell r="K310" t="str">
            <v/>
          </cell>
        </row>
        <row r="311">
          <cell r="K311" t="str">
            <v/>
          </cell>
        </row>
        <row r="312">
          <cell r="K312" t="str">
            <v/>
          </cell>
        </row>
        <row r="313">
          <cell r="K313" t="str">
            <v/>
          </cell>
        </row>
        <row r="314">
          <cell r="K314" t="str">
            <v/>
          </cell>
        </row>
        <row r="315">
          <cell r="K315" t="str">
            <v/>
          </cell>
        </row>
        <row r="316">
          <cell r="K316" t="str">
            <v/>
          </cell>
        </row>
        <row r="317">
          <cell r="K317" t="str">
            <v/>
          </cell>
        </row>
        <row r="318">
          <cell r="K318" t="str">
            <v/>
          </cell>
        </row>
        <row r="319">
          <cell r="K319" t="str">
            <v/>
          </cell>
        </row>
        <row r="320">
          <cell r="K320" t="str">
            <v/>
          </cell>
        </row>
        <row r="321">
          <cell r="K321" t="str">
            <v/>
          </cell>
        </row>
        <row r="322">
          <cell r="K322" t="str">
            <v/>
          </cell>
        </row>
        <row r="323">
          <cell r="K323" t="str">
            <v/>
          </cell>
        </row>
        <row r="324">
          <cell r="K324" t="str">
            <v/>
          </cell>
        </row>
        <row r="325">
          <cell r="K325" t="str">
            <v/>
          </cell>
        </row>
        <row r="326">
          <cell r="K326" t="str">
            <v/>
          </cell>
        </row>
        <row r="327">
          <cell r="K327" t="str">
            <v/>
          </cell>
        </row>
        <row r="328">
          <cell r="K328" t="str">
            <v/>
          </cell>
        </row>
        <row r="329">
          <cell r="K329" t="str">
            <v/>
          </cell>
        </row>
        <row r="330">
          <cell r="K330" t="str">
            <v/>
          </cell>
        </row>
        <row r="331">
          <cell r="K331" t="str">
            <v/>
          </cell>
        </row>
        <row r="332">
          <cell r="K332" t="str">
            <v/>
          </cell>
        </row>
        <row r="333">
          <cell r="K333" t="str">
            <v/>
          </cell>
        </row>
        <row r="334">
          <cell r="K334" t="str">
            <v/>
          </cell>
        </row>
        <row r="335">
          <cell r="K335" t="str">
            <v/>
          </cell>
        </row>
        <row r="336">
          <cell r="K336" t="str">
            <v/>
          </cell>
        </row>
      </sheetData>
      <sheetData sheetId="3">
        <row r="113">
          <cell r="C113" t="str">
            <v>Acesso concedido</v>
          </cell>
        </row>
        <row r="114">
          <cell r="C114" t="str">
            <v>Acesso parcialmente negado</v>
          </cell>
        </row>
        <row r="115">
          <cell r="C115" t="str">
            <v>Acesso negado</v>
          </cell>
        </row>
        <row r="116">
          <cell r="C116" t="str">
            <v>Outras Informações (sugestões, informações e reclamações)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sal - JAN 16"/>
      <sheetName val="Mensal - FEV 16 "/>
      <sheetName val="Mensal - MAR 16 "/>
      <sheetName val="Mensal - abr 16"/>
      <sheetName val="Mensal -Maio 16"/>
      <sheetName val="Mensal - Junho 16 "/>
      <sheetName val="Mensal - Julho 16"/>
      <sheetName val="Mensal - Agosto 16"/>
      <sheetName val="Mensal - Setembro16"/>
      <sheetName val="Mensal - Outubro16"/>
      <sheetName val="Mensal - Novembro16"/>
      <sheetName val="Mensal - Dezembro16"/>
      <sheetName val="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30">
          <cell r="F130">
            <v>0.3</v>
          </cell>
        </row>
        <row r="131">
          <cell r="F131">
            <v>0</v>
          </cell>
        </row>
        <row r="132">
          <cell r="F132">
            <v>0.7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8E5F4-95E2-4B89-B91D-5218C6002C3F}">
  <dimension ref="B2:N209"/>
  <sheetViews>
    <sheetView tabSelected="1" view="pageBreakPreview" topLeftCell="A158" zoomScale="60" zoomScaleNormal="100" workbookViewId="0">
      <selection activeCell="B151" sqref="B151"/>
    </sheetView>
  </sheetViews>
  <sheetFormatPr defaultRowHeight="15" x14ac:dyDescent="0.25"/>
  <cols>
    <col min="2" max="2" width="18.28515625" customWidth="1"/>
  </cols>
  <sheetData>
    <row r="2" spans="2:14" x14ac:dyDescent="0.25">
      <c r="C2" s="130" t="s">
        <v>0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2:14" ht="28.5" x14ac:dyDescent="0.45">
      <c r="B3" s="1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spans="2:14" ht="28.5" x14ac:dyDescent="0.45">
      <c r="B4" s="1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2:14" ht="28.5" x14ac:dyDescent="0.45">
      <c r="B5" s="1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</row>
    <row r="6" spans="2:14" x14ac:dyDescent="0.25"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</row>
    <row r="7" spans="2:14" x14ac:dyDescent="0.25">
      <c r="B7" s="71" t="s">
        <v>1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2:14" x14ac:dyDescent="0.25">
      <c r="B8" s="71" t="s">
        <v>2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10" spans="2:14" ht="18.75" x14ac:dyDescent="0.3">
      <c r="B10" s="2" t="s">
        <v>3</v>
      </c>
    </row>
    <row r="12" spans="2:14" ht="18.75" x14ac:dyDescent="0.3">
      <c r="B12" s="2" t="s">
        <v>4</v>
      </c>
    </row>
    <row r="14" spans="2:14" ht="18.75" x14ac:dyDescent="0.3">
      <c r="B14" s="3" t="s">
        <v>5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</row>
    <row r="15" spans="2:14" x14ac:dyDescent="0.25">
      <c r="B15" s="6"/>
      <c r="N15" s="7"/>
    </row>
    <row r="16" spans="2:14" ht="23.25" x14ac:dyDescent="0.25">
      <c r="B16" s="72" t="s">
        <v>6</v>
      </c>
      <c r="C16" s="73"/>
      <c r="D16" s="8">
        <v>281</v>
      </c>
      <c r="E16" s="9"/>
      <c r="F16" s="9"/>
      <c r="G16" s="73" t="s">
        <v>7</v>
      </c>
      <c r="H16" s="73"/>
      <c r="I16" s="73"/>
      <c r="J16" s="73"/>
      <c r="K16" s="10">
        <f>D16/SUM(J22:J33)</f>
        <v>23.416666666666668</v>
      </c>
      <c r="N16" s="7"/>
    </row>
    <row r="17" spans="2:14" x14ac:dyDescent="0.25">
      <c r="B17" s="6"/>
      <c r="N17" s="7"/>
    </row>
    <row r="18" spans="2:14" x14ac:dyDescent="0.25">
      <c r="B18" s="6"/>
      <c r="N18" s="7"/>
    </row>
    <row r="19" spans="2:14" ht="18.75" x14ac:dyDescent="0.3">
      <c r="B19" s="11" t="s">
        <v>8</v>
      </c>
      <c r="N19" s="7"/>
    </row>
    <row r="20" spans="2:14" x14ac:dyDescent="0.25">
      <c r="B20" s="6"/>
      <c r="N20" s="7"/>
    </row>
    <row r="21" spans="2:14" ht="15.75" x14ac:dyDescent="0.25">
      <c r="B21" s="6"/>
      <c r="C21" s="74" t="s">
        <v>9</v>
      </c>
      <c r="D21" s="74"/>
      <c r="E21" s="74"/>
      <c r="F21" s="74" t="s">
        <v>10</v>
      </c>
      <c r="G21" s="74"/>
      <c r="H21" s="13" t="s">
        <v>11</v>
      </c>
      <c r="I21" s="14"/>
      <c r="N21" s="7"/>
    </row>
    <row r="22" spans="2:14" ht="15.75" x14ac:dyDescent="0.25">
      <c r="B22" s="15" t="s">
        <v>12</v>
      </c>
      <c r="C22" s="77" t="s">
        <v>13</v>
      </c>
      <c r="D22" s="77"/>
      <c r="E22" s="77"/>
      <c r="F22" s="78">
        <v>23</v>
      </c>
      <c r="G22" s="78"/>
      <c r="H22" s="17">
        <f>F22/$F$34</f>
        <v>8.1850533807829182E-2</v>
      </c>
      <c r="I22" s="14" t="str">
        <f>IF(F22=0,"",IF(F23&gt;0,"",C22))</f>
        <v/>
      </c>
      <c r="J22" s="14">
        <f>IF(F22&gt;0,1,0)</f>
        <v>1</v>
      </c>
      <c r="N22" s="7"/>
    </row>
    <row r="23" spans="2:14" ht="15.75" x14ac:dyDescent="0.25">
      <c r="B23" s="15" t="s">
        <v>14</v>
      </c>
      <c r="C23" s="75" t="s">
        <v>15</v>
      </c>
      <c r="D23" s="75"/>
      <c r="E23" s="75"/>
      <c r="F23" s="76">
        <v>17</v>
      </c>
      <c r="G23" s="76"/>
      <c r="H23" s="19">
        <f t="shared" ref="H23:H34" si="0">F23/$F$34</f>
        <v>6.0498220640569395E-2</v>
      </c>
      <c r="I23" s="14" t="str">
        <f t="shared" ref="I23:I32" si="1">IF(F23=0,"",IF(F24&gt;0,"",C23))</f>
        <v/>
      </c>
      <c r="J23" s="14">
        <f t="shared" ref="J23:J33" si="2">IF(F23&gt;0,1,0)</f>
        <v>1</v>
      </c>
      <c r="N23" s="7"/>
    </row>
    <row r="24" spans="2:14" ht="15.75" x14ac:dyDescent="0.25">
      <c r="B24" s="15" t="s">
        <v>16</v>
      </c>
      <c r="C24" s="77" t="s">
        <v>17</v>
      </c>
      <c r="D24" s="77"/>
      <c r="E24" s="77"/>
      <c r="F24" s="78">
        <v>20</v>
      </c>
      <c r="G24" s="78"/>
      <c r="H24" s="20">
        <f t="shared" si="0"/>
        <v>7.1174377224199295E-2</v>
      </c>
      <c r="I24" s="14" t="str">
        <f t="shared" si="1"/>
        <v/>
      </c>
      <c r="J24" s="14">
        <f t="shared" si="2"/>
        <v>1</v>
      </c>
      <c r="N24" s="7"/>
    </row>
    <row r="25" spans="2:14" ht="15.75" x14ac:dyDescent="0.25">
      <c r="B25" s="15" t="s">
        <v>18</v>
      </c>
      <c r="C25" s="75" t="s">
        <v>19</v>
      </c>
      <c r="D25" s="75"/>
      <c r="E25" s="75"/>
      <c r="F25" s="76">
        <v>30</v>
      </c>
      <c r="G25" s="76"/>
      <c r="H25" s="19">
        <f t="shared" si="0"/>
        <v>0.10676156583629894</v>
      </c>
      <c r="I25" s="14" t="str">
        <f t="shared" si="1"/>
        <v/>
      </c>
      <c r="J25" s="14">
        <f t="shared" si="2"/>
        <v>1</v>
      </c>
      <c r="N25" s="7"/>
    </row>
    <row r="26" spans="2:14" ht="15.75" x14ac:dyDescent="0.25">
      <c r="B26" s="15" t="s">
        <v>20</v>
      </c>
      <c r="C26" s="77" t="s">
        <v>21</v>
      </c>
      <c r="D26" s="77"/>
      <c r="E26" s="77"/>
      <c r="F26" s="78">
        <v>33</v>
      </c>
      <c r="G26" s="78"/>
      <c r="H26" s="20">
        <f t="shared" si="0"/>
        <v>0.11743772241992882</v>
      </c>
      <c r="I26" s="14" t="str">
        <f t="shared" si="1"/>
        <v/>
      </c>
      <c r="J26" s="14">
        <f t="shared" si="2"/>
        <v>1</v>
      </c>
      <c r="N26" s="7"/>
    </row>
    <row r="27" spans="2:14" ht="15.75" x14ac:dyDescent="0.25">
      <c r="B27" s="15" t="s">
        <v>22</v>
      </c>
      <c r="C27" s="75" t="s">
        <v>23</v>
      </c>
      <c r="D27" s="75"/>
      <c r="E27" s="75"/>
      <c r="F27" s="76">
        <v>17</v>
      </c>
      <c r="G27" s="76"/>
      <c r="H27" s="19">
        <f t="shared" si="0"/>
        <v>6.0498220640569395E-2</v>
      </c>
      <c r="I27" s="14" t="str">
        <f t="shared" si="1"/>
        <v/>
      </c>
      <c r="J27" s="14">
        <f t="shared" si="2"/>
        <v>1</v>
      </c>
      <c r="N27" s="7"/>
    </row>
    <row r="28" spans="2:14" ht="15.75" x14ac:dyDescent="0.25">
      <c r="B28" s="15" t="s">
        <v>24</v>
      </c>
      <c r="C28" s="77" t="s">
        <v>25</v>
      </c>
      <c r="D28" s="77"/>
      <c r="E28" s="77"/>
      <c r="F28" s="82">
        <v>57</v>
      </c>
      <c r="G28" s="82"/>
      <c r="H28" s="20">
        <f t="shared" si="0"/>
        <v>0.20284697508896798</v>
      </c>
      <c r="I28" s="14" t="str">
        <f t="shared" si="1"/>
        <v/>
      </c>
      <c r="J28" s="14">
        <f t="shared" si="2"/>
        <v>1</v>
      </c>
      <c r="N28" s="7"/>
    </row>
    <row r="29" spans="2:14" ht="15.75" x14ac:dyDescent="0.25">
      <c r="B29" s="15" t="s">
        <v>26</v>
      </c>
      <c r="C29" s="75" t="s">
        <v>27</v>
      </c>
      <c r="D29" s="75"/>
      <c r="E29" s="75"/>
      <c r="F29" s="76">
        <v>26</v>
      </c>
      <c r="G29" s="76"/>
      <c r="H29" s="19">
        <f t="shared" si="0"/>
        <v>9.2526690391459068E-2</v>
      </c>
      <c r="I29" s="14" t="str">
        <f t="shared" si="1"/>
        <v/>
      </c>
      <c r="J29" s="14">
        <f t="shared" si="2"/>
        <v>1</v>
      </c>
      <c r="N29" s="7"/>
    </row>
    <row r="30" spans="2:14" ht="15.75" x14ac:dyDescent="0.25">
      <c r="B30" s="15" t="s">
        <v>28</v>
      </c>
      <c r="C30" s="77" t="s">
        <v>29</v>
      </c>
      <c r="D30" s="77"/>
      <c r="E30" s="77"/>
      <c r="F30" s="82">
        <v>14</v>
      </c>
      <c r="G30" s="82"/>
      <c r="H30" s="20">
        <f t="shared" si="0"/>
        <v>4.9822064056939501E-2</v>
      </c>
      <c r="I30" s="14" t="str">
        <f t="shared" si="1"/>
        <v/>
      </c>
      <c r="J30" s="14">
        <f t="shared" si="2"/>
        <v>1</v>
      </c>
      <c r="N30" s="7"/>
    </row>
    <row r="31" spans="2:14" ht="15.75" x14ac:dyDescent="0.25">
      <c r="B31" s="15" t="s">
        <v>30</v>
      </c>
      <c r="C31" s="75" t="s">
        <v>31</v>
      </c>
      <c r="D31" s="75"/>
      <c r="E31" s="75"/>
      <c r="F31" s="76">
        <v>18</v>
      </c>
      <c r="G31" s="76"/>
      <c r="H31" s="19">
        <f t="shared" si="0"/>
        <v>6.4056939501779361E-2</v>
      </c>
      <c r="I31" s="14" t="str">
        <f t="shared" si="1"/>
        <v/>
      </c>
      <c r="J31" s="14">
        <f t="shared" si="2"/>
        <v>1</v>
      </c>
      <c r="N31" s="7"/>
    </row>
    <row r="32" spans="2:14" ht="15.75" x14ac:dyDescent="0.25">
      <c r="B32" s="15" t="s">
        <v>32</v>
      </c>
      <c r="C32" s="77" t="s">
        <v>33</v>
      </c>
      <c r="D32" s="77"/>
      <c r="E32" s="77"/>
      <c r="F32" s="78">
        <v>16</v>
      </c>
      <c r="G32" s="79"/>
      <c r="H32" s="17">
        <f t="shared" si="0"/>
        <v>5.6939501779359428E-2</v>
      </c>
      <c r="I32" s="14" t="str">
        <f t="shared" si="1"/>
        <v/>
      </c>
      <c r="J32" s="14">
        <f t="shared" si="2"/>
        <v>1</v>
      </c>
      <c r="N32" s="7"/>
    </row>
    <row r="33" spans="2:14" ht="15.75" x14ac:dyDescent="0.25">
      <c r="B33" s="15" t="s">
        <v>34</v>
      </c>
      <c r="C33" s="80" t="s">
        <v>35</v>
      </c>
      <c r="D33" s="80"/>
      <c r="E33" s="80"/>
      <c r="F33" s="81">
        <v>10</v>
      </c>
      <c r="G33" s="81"/>
      <c r="H33" s="19">
        <f t="shared" si="0"/>
        <v>3.5587188612099648E-2</v>
      </c>
      <c r="I33" s="14" t="str">
        <f>IF(F33=0,"",C33)</f>
        <v>DEZEMBRO</v>
      </c>
      <c r="J33" s="14">
        <f t="shared" si="2"/>
        <v>1</v>
      </c>
      <c r="N33" s="7"/>
    </row>
    <row r="34" spans="2:14" ht="16.5" thickBot="1" x14ac:dyDescent="0.3">
      <c r="B34" s="6"/>
      <c r="C34" s="88" t="s">
        <v>36</v>
      </c>
      <c r="D34" s="88"/>
      <c r="E34" s="88"/>
      <c r="F34" s="89">
        <v>281</v>
      </c>
      <c r="G34" s="89"/>
      <c r="H34" s="21">
        <f t="shared" si="0"/>
        <v>1</v>
      </c>
      <c r="I34" s="14"/>
      <c r="N34" s="7"/>
    </row>
    <row r="35" spans="2:14" ht="15.75" thickTop="1" x14ac:dyDescent="0.25">
      <c r="B35" s="6"/>
      <c r="J35" s="22"/>
      <c r="N35" s="7"/>
    </row>
    <row r="36" spans="2:14" x14ac:dyDescent="0.25">
      <c r="B36" s="6"/>
      <c r="N36" s="7"/>
    </row>
    <row r="37" spans="2:14" x14ac:dyDescent="0.25">
      <c r="B37" s="6"/>
      <c r="N37" s="7"/>
    </row>
    <row r="38" spans="2:14" x14ac:dyDescent="0.25">
      <c r="B38" s="6"/>
      <c r="N38" s="7"/>
    </row>
    <row r="39" spans="2:14" x14ac:dyDescent="0.25">
      <c r="B39" s="6"/>
      <c r="N39" s="7"/>
    </row>
    <row r="40" spans="2:14" x14ac:dyDescent="0.25">
      <c r="B40" s="6"/>
      <c r="N40" s="7"/>
    </row>
    <row r="41" spans="2:14" x14ac:dyDescent="0.25">
      <c r="B41" s="6"/>
      <c r="N41" s="7"/>
    </row>
    <row r="42" spans="2:14" x14ac:dyDescent="0.25">
      <c r="B42" s="6"/>
      <c r="N42" s="7"/>
    </row>
    <row r="43" spans="2:14" x14ac:dyDescent="0.25">
      <c r="B43" s="6"/>
      <c r="N43" s="7"/>
    </row>
    <row r="44" spans="2:14" x14ac:dyDescent="0.25">
      <c r="B44" s="6"/>
      <c r="N44" s="7"/>
    </row>
    <row r="45" spans="2:14" x14ac:dyDescent="0.25">
      <c r="B45" s="6"/>
      <c r="N45" s="7"/>
    </row>
    <row r="46" spans="2:14" x14ac:dyDescent="0.25">
      <c r="B46" s="6"/>
      <c r="N46" s="7"/>
    </row>
    <row r="47" spans="2:14" x14ac:dyDescent="0.25">
      <c r="B47" s="6"/>
      <c r="N47" s="7"/>
    </row>
    <row r="48" spans="2:14" x14ac:dyDescent="0.25">
      <c r="B48" s="6"/>
      <c r="N48" s="7"/>
    </row>
    <row r="49" spans="2:14" x14ac:dyDescent="0.25">
      <c r="B49" s="6"/>
      <c r="N49" s="7"/>
    </row>
    <row r="50" spans="2:14" x14ac:dyDescent="0.25">
      <c r="B50" s="6"/>
      <c r="N50" s="7"/>
    </row>
    <row r="51" spans="2:14" x14ac:dyDescent="0.25">
      <c r="B51" s="6"/>
      <c r="N51" s="7"/>
    </row>
    <row r="52" spans="2:14" x14ac:dyDescent="0.25"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</row>
    <row r="54" spans="2:14" ht="18.75" x14ac:dyDescent="0.3">
      <c r="B54" s="3" t="s">
        <v>37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</row>
    <row r="55" spans="2:14" x14ac:dyDescent="0.25">
      <c r="B55" s="6"/>
      <c r="N55" s="7"/>
    </row>
    <row r="56" spans="2:14" ht="18.75" x14ac:dyDescent="0.3">
      <c r="B56" s="26" t="s">
        <v>38</v>
      </c>
      <c r="N56" s="7"/>
    </row>
    <row r="57" spans="2:14" x14ac:dyDescent="0.25">
      <c r="B57" s="6"/>
      <c r="C57" s="90" t="s">
        <v>39</v>
      </c>
      <c r="D57" s="90"/>
      <c r="E57" s="27" t="s">
        <v>40</v>
      </c>
      <c r="F57" s="27" t="s">
        <v>11</v>
      </c>
      <c r="N57" s="7"/>
    </row>
    <row r="58" spans="2:14" x14ac:dyDescent="0.25">
      <c r="B58" s="6"/>
      <c r="C58" s="91" t="s">
        <v>41</v>
      </c>
      <c r="D58" s="91"/>
      <c r="E58" s="29">
        <v>281</v>
      </c>
      <c r="F58" s="30">
        <f>E58/D16</f>
        <v>1</v>
      </c>
      <c r="N58" s="7"/>
    </row>
    <row r="59" spans="2:14" ht="15.75" thickBot="1" x14ac:dyDescent="0.3">
      <c r="B59" s="6"/>
      <c r="C59" s="92" t="s">
        <v>42</v>
      </c>
      <c r="D59" s="92"/>
      <c r="E59" s="32">
        <f>F34-E58</f>
        <v>0</v>
      </c>
      <c r="F59" s="33">
        <f>E59/D16</f>
        <v>0</v>
      </c>
      <c r="N59" s="7"/>
    </row>
    <row r="60" spans="2:14" ht="15.75" thickTop="1" x14ac:dyDescent="0.25">
      <c r="B60" s="6"/>
      <c r="N60" s="7"/>
    </row>
    <row r="61" spans="2:14" ht="18.75" x14ac:dyDescent="0.3">
      <c r="B61" s="93" t="s">
        <v>43</v>
      </c>
      <c r="C61" s="94"/>
      <c r="D61" s="94"/>
      <c r="E61" s="94"/>
      <c r="F61" s="94"/>
      <c r="G61" s="94"/>
      <c r="H61" s="94"/>
      <c r="I61" s="94"/>
      <c r="J61" s="94"/>
      <c r="K61" s="94"/>
      <c r="N61" s="7"/>
    </row>
    <row r="62" spans="2:14" x14ac:dyDescent="0.25">
      <c r="B62" s="6"/>
      <c r="N62" s="7"/>
    </row>
    <row r="63" spans="2:14" ht="15.75" x14ac:dyDescent="0.25">
      <c r="B63" s="6"/>
      <c r="C63" s="83" t="s">
        <v>44</v>
      </c>
      <c r="D63" s="83"/>
      <c r="E63" s="83"/>
      <c r="F63" s="83"/>
      <c r="G63" s="83"/>
      <c r="H63" s="83"/>
      <c r="I63" s="84" t="s">
        <v>10</v>
      </c>
      <c r="J63" s="84"/>
      <c r="K63" s="84" t="s">
        <v>11</v>
      </c>
      <c r="L63" s="84"/>
      <c r="N63" s="7"/>
    </row>
    <row r="64" spans="2:14" ht="15.75" x14ac:dyDescent="0.25">
      <c r="B64" s="15" t="s">
        <v>45</v>
      </c>
      <c r="C64" s="85" t="s">
        <v>46</v>
      </c>
      <c r="D64" s="85"/>
      <c r="E64" s="85"/>
      <c r="F64" s="85"/>
      <c r="G64" s="85"/>
      <c r="H64" s="85"/>
      <c r="I64" s="86">
        <v>62</v>
      </c>
      <c r="J64" s="86"/>
      <c r="K64" s="87">
        <f>I64/$D$16</f>
        <v>0.2206405693950178</v>
      </c>
      <c r="L64" s="87"/>
      <c r="N64" s="7"/>
    </row>
    <row r="65" spans="2:14" ht="15.75" x14ac:dyDescent="0.25">
      <c r="B65" s="15" t="s">
        <v>47</v>
      </c>
      <c r="C65" s="85" t="s">
        <v>48</v>
      </c>
      <c r="D65" s="85"/>
      <c r="E65" s="85"/>
      <c r="F65" s="85"/>
      <c r="G65" s="85"/>
      <c r="H65" s="85"/>
      <c r="I65" s="86">
        <v>2</v>
      </c>
      <c r="J65" s="86"/>
      <c r="K65" s="87">
        <f t="shared" ref="K65:K90" si="3">I65/$D$16</f>
        <v>7.1174377224199285E-3</v>
      </c>
      <c r="L65" s="87"/>
      <c r="N65" s="7"/>
    </row>
    <row r="66" spans="2:14" ht="15.75" x14ac:dyDescent="0.25">
      <c r="B66" s="15" t="s">
        <v>49</v>
      </c>
      <c r="C66" s="85" t="s">
        <v>50</v>
      </c>
      <c r="D66" s="85"/>
      <c r="E66" s="85"/>
      <c r="F66" s="85"/>
      <c r="G66" s="85"/>
      <c r="H66" s="85"/>
      <c r="I66" s="86">
        <v>5</v>
      </c>
      <c r="J66" s="86"/>
      <c r="K66" s="87">
        <f t="shared" si="3"/>
        <v>1.7793594306049824E-2</v>
      </c>
      <c r="L66" s="87"/>
      <c r="N66" s="7"/>
    </row>
    <row r="67" spans="2:14" ht="15.75" x14ac:dyDescent="0.25">
      <c r="B67" s="15" t="s">
        <v>51</v>
      </c>
      <c r="C67" s="85" t="s">
        <v>52</v>
      </c>
      <c r="D67" s="85"/>
      <c r="E67" s="85"/>
      <c r="F67" s="85"/>
      <c r="G67" s="85"/>
      <c r="H67" s="85"/>
      <c r="I67" s="86">
        <v>11</v>
      </c>
      <c r="J67" s="86"/>
      <c r="K67" s="87">
        <f t="shared" si="3"/>
        <v>3.9145907473309607E-2</v>
      </c>
      <c r="L67" s="87"/>
      <c r="N67" s="7"/>
    </row>
    <row r="68" spans="2:14" ht="15.75" x14ac:dyDescent="0.25">
      <c r="B68" s="15" t="s">
        <v>53</v>
      </c>
      <c r="C68" s="85" t="s">
        <v>54</v>
      </c>
      <c r="D68" s="85"/>
      <c r="E68" s="85"/>
      <c r="F68" s="85"/>
      <c r="G68" s="85"/>
      <c r="H68" s="85"/>
      <c r="I68" s="86">
        <v>14</v>
      </c>
      <c r="J68" s="86"/>
      <c r="K68" s="87">
        <f t="shared" si="3"/>
        <v>4.9822064056939501E-2</v>
      </c>
      <c r="L68" s="87"/>
      <c r="N68" s="7"/>
    </row>
    <row r="69" spans="2:14" ht="15.75" x14ac:dyDescent="0.25">
      <c r="B69" s="15" t="s">
        <v>55</v>
      </c>
      <c r="C69" s="85" t="s">
        <v>56</v>
      </c>
      <c r="D69" s="85"/>
      <c r="E69" s="85"/>
      <c r="F69" s="85"/>
      <c r="G69" s="85"/>
      <c r="H69" s="85"/>
      <c r="I69" s="86">
        <v>0</v>
      </c>
      <c r="J69" s="86"/>
      <c r="K69" s="87">
        <f t="shared" si="3"/>
        <v>0</v>
      </c>
      <c r="L69" s="87"/>
      <c r="N69" s="7"/>
    </row>
    <row r="70" spans="2:14" ht="15.75" x14ac:dyDescent="0.25">
      <c r="B70" s="15" t="s">
        <v>57</v>
      </c>
      <c r="C70" s="85" t="s">
        <v>58</v>
      </c>
      <c r="D70" s="85"/>
      <c r="E70" s="85"/>
      <c r="F70" s="85"/>
      <c r="G70" s="85"/>
      <c r="H70" s="85"/>
      <c r="I70" s="86">
        <v>14</v>
      </c>
      <c r="J70" s="86"/>
      <c r="K70" s="87">
        <f t="shared" si="3"/>
        <v>4.9822064056939501E-2</v>
      </c>
      <c r="L70" s="87"/>
      <c r="N70" s="7"/>
    </row>
    <row r="71" spans="2:14" ht="15.75" x14ac:dyDescent="0.25">
      <c r="B71" s="15" t="s">
        <v>59</v>
      </c>
      <c r="C71" s="85" t="s">
        <v>60</v>
      </c>
      <c r="D71" s="85"/>
      <c r="E71" s="85"/>
      <c r="F71" s="85"/>
      <c r="G71" s="85"/>
      <c r="H71" s="85"/>
      <c r="I71" s="86">
        <v>3</v>
      </c>
      <c r="J71" s="86"/>
      <c r="K71" s="87">
        <f t="shared" si="3"/>
        <v>1.0676156583629894E-2</v>
      </c>
      <c r="L71" s="87"/>
      <c r="N71" s="7"/>
    </row>
    <row r="72" spans="2:14" ht="15.75" x14ac:dyDescent="0.25">
      <c r="B72" s="15" t="s">
        <v>61</v>
      </c>
      <c r="C72" s="85" t="s">
        <v>62</v>
      </c>
      <c r="D72" s="85"/>
      <c r="E72" s="85"/>
      <c r="F72" s="85"/>
      <c r="G72" s="85"/>
      <c r="H72" s="85"/>
      <c r="I72" s="86">
        <v>4</v>
      </c>
      <c r="J72" s="86"/>
      <c r="K72" s="87">
        <f t="shared" si="3"/>
        <v>1.4234875444839857E-2</v>
      </c>
      <c r="L72" s="87"/>
      <c r="N72" s="7"/>
    </row>
    <row r="73" spans="2:14" ht="15.75" x14ac:dyDescent="0.25">
      <c r="B73" s="15" t="s">
        <v>63</v>
      </c>
      <c r="C73" s="85" t="s">
        <v>64</v>
      </c>
      <c r="D73" s="85"/>
      <c r="E73" s="85"/>
      <c r="F73" s="85"/>
      <c r="G73" s="85"/>
      <c r="H73" s="85"/>
      <c r="I73" s="86">
        <v>19</v>
      </c>
      <c r="J73" s="86"/>
      <c r="K73" s="87">
        <f t="shared" si="3"/>
        <v>6.7615658362989328E-2</v>
      </c>
      <c r="L73" s="87"/>
      <c r="N73" s="7"/>
    </row>
    <row r="74" spans="2:14" ht="15.75" x14ac:dyDescent="0.25">
      <c r="B74" s="15" t="s">
        <v>65</v>
      </c>
      <c r="C74" s="85" t="s">
        <v>66</v>
      </c>
      <c r="D74" s="85"/>
      <c r="E74" s="85"/>
      <c r="F74" s="85"/>
      <c r="G74" s="85"/>
      <c r="H74" s="85"/>
      <c r="I74" s="86">
        <v>4</v>
      </c>
      <c r="J74" s="86"/>
      <c r="K74" s="87">
        <f t="shared" si="3"/>
        <v>1.4234875444839857E-2</v>
      </c>
      <c r="L74" s="87"/>
      <c r="N74" s="7"/>
    </row>
    <row r="75" spans="2:14" ht="15.75" x14ac:dyDescent="0.25">
      <c r="B75" s="15" t="s">
        <v>67</v>
      </c>
      <c r="C75" s="85" t="s">
        <v>68</v>
      </c>
      <c r="D75" s="85"/>
      <c r="E75" s="85"/>
      <c r="F75" s="85"/>
      <c r="G75" s="85"/>
      <c r="H75" s="85"/>
      <c r="I75" s="86">
        <v>5</v>
      </c>
      <c r="J75" s="86"/>
      <c r="K75" s="87">
        <f t="shared" si="3"/>
        <v>1.7793594306049824E-2</v>
      </c>
      <c r="L75" s="87"/>
      <c r="N75" s="7"/>
    </row>
    <row r="76" spans="2:14" ht="15.75" x14ac:dyDescent="0.25">
      <c r="B76" s="15" t="s">
        <v>69</v>
      </c>
      <c r="C76" s="85" t="s">
        <v>70</v>
      </c>
      <c r="D76" s="85"/>
      <c r="E76" s="85"/>
      <c r="F76" s="85"/>
      <c r="G76" s="85"/>
      <c r="H76" s="85"/>
      <c r="I76" s="86">
        <v>6</v>
      </c>
      <c r="J76" s="86"/>
      <c r="K76" s="87">
        <f t="shared" si="3"/>
        <v>2.1352313167259787E-2</v>
      </c>
      <c r="L76" s="87"/>
      <c r="N76" s="7"/>
    </row>
    <row r="77" spans="2:14" ht="15.75" x14ac:dyDescent="0.25">
      <c r="B77" s="15" t="s">
        <v>71</v>
      </c>
      <c r="C77" s="85" t="s">
        <v>72</v>
      </c>
      <c r="D77" s="85"/>
      <c r="E77" s="85"/>
      <c r="F77" s="85"/>
      <c r="G77" s="85"/>
      <c r="H77" s="85"/>
      <c r="I77" s="86">
        <v>2</v>
      </c>
      <c r="J77" s="86"/>
      <c r="K77" s="87">
        <f t="shared" si="3"/>
        <v>7.1174377224199285E-3</v>
      </c>
      <c r="L77" s="87"/>
      <c r="N77" s="7"/>
    </row>
    <row r="78" spans="2:14" ht="15.75" x14ac:dyDescent="0.25">
      <c r="B78" s="15" t="s">
        <v>73</v>
      </c>
      <c r="C78" s="85" t="s">
        <v>74</v>
      </c>
      <c r="D78" s="85"/>
      <c r="E78" s="85"/>
      <c r="F78" s="85"/>
      <c r="G78" s="85"/>
      <c r="H78" s="85"/>
      <c r="I78" s="86">
        <v>1</v>
      </c>
      <c r="J78" s="86"/>
      <c r="K78" s="87">
        <f t="shared" si="3"/>
        <v>3.5587188612099642E-3</v>
      </c>
      <c r="L78" s="87"/>
      <c r="N78" s="7"/>
    </row>
    <row r="79" spans="2:14" ht="15.75" x14ac:dyDescent="0.25">
      <c r="B79" s="15" t="s">
        <v>75</v>
      </c>
      <c r="C79" s="85" t="s">
        <v>76</v>
      </c>
      <c r="D79" s="85"/>
      <c r="E79" s="85"/>
      <c r="F79" s="85"/>
      <c r="G79" s="85"/>
      <c r="H79" s="85"/>
      <c r="I79" s="86">
        <v>3</v>
      </c>
      <c r="J79" s="86"/>
      <c r="K79" s="87">
        <f t="shared" si="3"/>
        <v>1.0676156583629894E-2</v>
      </c>
      <c r="L79" s="87"/>
      <c r="N79" s="7"/>
    </row>
    <row r="80" spans="2:14" ht="15.75" x14ac:dyDescent="0.25">
      <c r="B80" s="15" t="s">
        <v>77</v>
      </c>
      <c r="C80" s="85" t="s">
        <v>78</v>
      </c>
      <c r="D80" s="85"/>
      <c r="E80" s="85"/>
      <c r="F80" s="85"/>
      <c r="G80" s="85"/>
      <c r="H80" s="85"/>
      <c r="I80" s="86">
        <v>0</v>
      </c>
      <c r="J80" s="86"/>
      <c r="K80" s="87">
        <f t="shared" si="3"/>
        <v>0</v>
      </c>
      <c r="L80" s="87"/>
      <c r="N80" s="7"/>
    </row>
    <row r="81" spans="2:14" ht="15.75" x14ac:dyDescent="0.25">
      <c r="B81" s="15" t="s">
        <v>79</v>
      </c>
      <c r="C81" s="85" t="s">
        <v>80</v>
      </c>
      <c r="D81" s="85"/>
      <c r="E81" s="85"/>
      <c r="F81" s="85"/>
      <c r="G81" s="85"/>
      <c r="H81" s="85"/>
      <c r="I81" s="86">
        <v>21</v>
      </c>
      <c r="J81" s="86"/>
      <c r="K81" s="87">
        <f t="shared" si="3"/>
        <v>7.4733096085409248E-2</v>
      </c>
      <c r="L81" s="87"/>
      <c r="N81" s="7"/>
    </row>
    <row r="82" spans="2:14" ht="15.75" x14ac:dyDescent="0.25">
      <c r="B82" s="15" t="s">
        <v>81</v>
      </c>
      <c r="C82" s="85" t="s">
        <v>82</v>
      </c>
      <c r="D82" s="85"/>
      <c r="E82" s="85"/>
      <c r="F82" s="85"/>
      <c r="G82" s="85"/>
      <c r="H82" s="85"/>
      <c r="I82" s="86">
        <v>13</v>
      </c>
      <c r="J82" s="86"/>
      <c r="K82" s="87">
        <f t="shared" si="3"/>
        <v>4.6263345195729534E-2</v>
      </c>
      <c r="L82" s="87"/>
      <c r="N82" s="7"/>
    </row>
    <row r="83" spans="2:14" ht="15.75" x14ac:dyDescent="0.25">
      <c r="B83" s="15" t="s">
        <v>83</v>
      </c>
      <c r="C83" s="85" t="s">
        <v>84</v>
      </c>
      <c r="D83" s="85"/>
      <c r="E83" s="85"/>
      <c r="F83" s="85"/>
      <c r="G83" s="85"/>
      <c r="H83" s="85"/>
      <c r="I83" s="86">
        <v>25</v>
      </c>
      <c r="J83" s="86"/>
      <c r="K83" s="87">
        <f t="shared" si="3"/>
        <v>8.8967971530249115E-2</v>
      </c>
      <c r="L83" s="87"/>
      <c r="N83" s="7"/>
    </row>
    <row r="84" spans="2:14" ht="15.75" x14ac:dyDescent="0.25">
      <c r="B84" s="15" t="s">
        <v>85</v>
      </c>
      <c r="C84" s="85" t="s">
        <v>86</v>
      </c>
      <c r="D84" s="85"/>
      <c r="E84" s="85"/>
      <c r="F84" s="85"/>
      <c r="G84" s="85"/>
      <c r="H84" s="85"/>
      <c r="I84" s="86">
        <v>67</v>
      </c>
      <c r="J84" s="86"/>
      <c r="K84" s="87">
        <f t="shared" si="3"/>
        <v>0.23843416370106763</v>
      </c>
      <c r="L84" s="87"/>
      <c r="N84" s="7"/>
    </row>
    <row r="85" spans="2:14" ht="15.75" x14ac:dyDescent="0.25">
      <c r="B85" s="15" t="s">
        <v>87</v>
      </c>
      <c r="C85" s="85" t="s">
        <v>88</v>
      </c>
      <c r="D85" s="85"/>
      <c r="E85" s="85"/>
      <c r="F85" s="85"/>
      <c r="G85" s="85"/>
      <c r="H85" s="85"/>
      <c r="I85" s="86">
        <v>0</v>
      </c>
      <c r="J85" s="86"/>
      <c r="K85" s="87">
        <f t="shared" si="3"/>
        <v>0</v>
      </c>
      <c r="L85" s="87"/>
      <c r="N85" s="7"/>
    </row>
    <row r="86" spans="2:14" ht="15.75" x14ac:dyDescent="0.25">
      <c r="B86" s="15" t="s">
        <v>89</v>
      </c>
      <c r="C86" s="85" t="s">
        <v>90</v>
      </c>
      <c r="D86" s="85"/>
      <c r="E86" s="85"/>
      <c r="F86" s="85"/>
      <c r="G86" s="85"/>
      <c r="H86" s="85"/>
      <c r="I86" s="86">
        <v>0</v>
      </c>
      <c r="J86" s="86"/>
      <c r="K86" s="87">
        <f t="shared" si="3"/>
        <v>0</v>
      </c>
      <c r="L86" s="87"/>
      <c r="N86" s="7"/>
    </row>
    <row r="87" spans="2:14" ht="15.75" x14ac:dyDescent="0.25">
      <c r="B87" s="15" t="s">
        <v>91</v>
      </c>
      <c r="C87" s="85" t="s">
        <v>92</v>
      </c>
      <c r="D87" s="85"/>
      <c r="E87" s="85"/>
      <c r="F87" s="85"/>
      <c r="G87" s="85"/>
      <c r="H87" s="85"/>
      <c r="I87" s="86">
        <v>0</v>
      </c>
      <c r="J87" s="86"/>
      <c r="K87" s="87">
        <f t="shared" si="3"/>
        <v>0</v>
      </c>
      <c r="L87" s="87"/>
      <c r="N87" s="7"/>
    </row>
    <row r="88" spans="2:14" ht="15.75" x14ac:dyDescent="0.25">
      <c r="B88" s="15" t="s">
        <v>93</v>
      </c>
      <c r="C88" s="85" t="s">
        <v>94</v>
      </c>
      <c r="D88" s="85"/>
      <c r="E88" s="85"/>
      <c r="F88" s="85"/>
      <c r="G88" s="85"/>
      <c r="H88" s="85"/>
      <c r="I88" s="86">
        <v>0</v>
      </c>
      <c r="J88" s="86"/>
      <c r="K88" s="87">
        <f t="shared" si="3"/>
        <v>0</v>
      </c>
      <c r="L88" s="87"/>
      <c r="N88" s="7"/>
    </row>
    <row r="89" spans="2:14" ht="15.75" x14ac:dyDescent="0.25">
      <c r="B89" s="15" t="s">
        <v>95</v>
      </c>
      <c r="C89" s="85" t="s">
        <v>96</v>
      </c>
      <c r="D89" s="85"/>
      <c r="E89" s="85"/>
      <c r="F89" s="85"/>
      <c r="G89" s="85"/>
      <c r="H89" s="85"/>
      <c r="I89" s="86">
        <v>0</v>
      </c>
      <c r="J89" s="86"/>
      <c r="K89" s="87">
        <f t="shared" si="3"/>
        <v>0</v>
      </c>
      <c r="L89" s="87"/>
      <c r="N89" s="7"/>
    </row>
    <row r="90" spans="2:14" ht="15.75" x14ac:dyDescent="0.25">
      <c r="B90" s="15" t="s">
        <v>97</v>
      </c>
      <c r="C90" s="102" t="s">
        <v>98</v>
      </c>
      <c r="D90" s="102"/>
      <c r="E90" s="102"/>
      <c r="F90" s="102"/>
      <c r="G90" s="102"/>
      <c r="H90" s="102"/>
      <c r="I90" s="86">
        <v>0</v>
      </c>
      <c r="J90" s="86"/>
      <c r="K90" s="87">
        <f t="shared" si="3"/>
        <v>0</v>
      </c>
      <c r="L90" s="87"/>
      <c r="N90" s="7"/>
    </row>
    <row r="91" spans="2:14" ht="16.5" thickBot="1" x14ac:dyDescent="0.3">
      <c r="B91" s="6"/>
      <c r="C91" s="95" t="s">
        <v>36</v>
      </c>
      <c r="D91" s="95"/>
      <c r="E91" s="95"/>
      <c r="F91" s="95"/>
      <c r="G91" s="95"/>
      <c r="H91" s="95"/>
      <c r="I91" s="96">
        <f>SUM(I64:J90)</f>
        <v>281</v>
      </c>
      <c r="J91" s="96"/>
      <c r="K91" s="97">
        <f>SUM(K64:L90)</f>
        <v>1</v>
      </c>
      <c r="L91" s="97"/>
      <c r="N91" s="7"/>
    </row>
    <row r="92" spans="2:14" ht="15.75" thickTop="1" x14ac:dyDescent="0.25">
      <c r="B92" s="6"/>
      <c r="C92" s="98" t="s">
        <v>99</v>
      </c>
      <c r="D92" s="98"/>
      <c r="E92" s="98"/>
      <c r="F92" s="98"/>
      <c r="G92" s="98"/>
      <c r="H92" s="98"/>
      <c r="I92" s="98"/>
      <c r="J92" s="98"/>
      <c r="K92" s="98"/>
      <c r="L92" s="98"/>
      <c r="N92" s="7"/>
    </row>
    <row r="93" spans="2:14" x14ac:dyDescent="0.25">
      <c r="B93" s="6"/>
      <c r="C93" s="99"/>
      <c r="D93" s="99"/>
      <c r="E93" s="99"/>
      <c r="F93" s="99"/>
      <c r="G93" s="99"/>
      <c r="H93" s="99"/>
      <c r="I93" s="99"/>
      <c r="J93" s="99"/>
      <c r="K93" s="99"/>
      <c r="L93" s="99"/>
      <c r="N93" s="7"/>
    </row>
    <row r="94" spans="2:14" x14ac:dyDescent="0.25">
      <c r="B94" s="6"/>
      <c r="C94" s="99"/>
      <c r="D94" s="99"/>
      <c r="E94" s="99"/>
      <c r="F94" s="99"/>
      <c r="G94" s="99"/>
      <c r="H94" s="99"/>
      <c r="I94" s="99"/>
      <c r="J94" s="99"/>
      <c r="K94" s="99"/>
      <c r="L94" s="99"/>
      <c r="N94" s="7"/>
    </row>
    <row r="95" spans="2:14" x14ac:dyDescent="0.25"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5"/>
    </row>
    <row r="97" spans="2:14" ht="18.75" x14ac:dyDescent="0.3">
      <c r="B97" s="3" t="s">
        <v>100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</row>
    <row r="98" spans="2:14" x14ac:dyDescent="0.25">
      <c r="B98" s="6"/>
      <c r="N98" s="7"/>
    </row>
    <row r="99" spans="2:14" ht="18.75" x14ac:dyDescent="0.3">
      <c r="B99" s="100" t="s">
        <v>101</v>
      </c>
      <c r="C99" s="101"/>
      <c r="D99" s="101"/>
      <c r="E99" s="34">
        <f>AVERAGE([2]Dados2018!K11:K336)</f>
        <v>16.800847457627118</v>
      </c>
      <c r="F99" t="s">
        <v>102</v>
      </c>
      <c r="N99" s="7"/>
    </row>
    <row r="100" spans="2:14" x14ac:dyDescent="0.25">
      <c r="B100" s="6"/>
      <c r="N100" s="7"/>
    </row>
    <row r="101" spans="2:14" ht="18.75" x14ac:dyDescent="0.3">
      <c r="B101" s="26" t="s">
        <v>103</v>
      </c>
      <c r="N101" s="7"/>
    </row>
    <row r="102" spans="2:14" x14ac:dyDescent="0.25">
      <c r="B102" s="6"/>
      <c r="N102" s="7"/>
    </row>
    <row r="103" spans="2:14" x14ac:dyDescent="0.25">
      <c r="B103" s="6"/>
      <c r="C103" s="90" t="s">
        <v>10</v>
      </c>
      <c r="D103" s="90"/>
      <c r="E103" s="90" t="s">
        <v>104</v>
      </c>
      <c r="F103" s="90"/>
      <c r="N103" s="7"/>
    </row>
    <row r="104" spans="2:14" ht="15.75" thickBot="1" x14ac:dyDescent="0.3">
      <c r="B104" s="6"/>
      <c r="C104" s="108">
        <v>124</v>
      </c>
      <c r="D104" s="108"/>
      <c r="E104" s="109">
        <f>C104/D16</f>
        <v>0.44128113879003561</v>
      </c>
      <c r="F104" s="109"/>
      <c r="N104" s="7"/>
    </row>
    <row r="105" spans="2:14" ht="15.75" thickTop="1" x14ac:dyDescent="0.25">
      <c r="B105" s="6"/>
      <c r="N105" s="7"/>
    </row>
    <row r="106" spans="2:14" ht="18.75" x14ac:dyDescent="0.3">
      <c r="B106" s="26" t="s">
        <v>105</v>
      </c>
      <c r="N106" s="7"/>
    </row>
    <row r="107" spans="2:14" x14ac:dyDescent="0.25">
      <c r="B107" s="6"/>
      <c r="N107" s="7"/>
    </row>
    <row r="108" spans="2:14" x14ac:dyDescent="0.25">
      <c r="B108" s="6"/>
      <c r="C108" s="90" t="s">
        <v>106</v>
      </c>
      <c r="D108" s="90"/>
      <c r="E108" s="90"/>
      <c r="F108" s="27" t="s">
        <v>40</v>
      </c>
      <c r="G108" s="27" t="s">
        <v>11</v>
      </c>
      <c r="N108" s="7"/>
    </row>
    <row r="109" spans="2:14" x14ac:dyDescent="0.25">
      <c r="B109" s="6"/>
      <c r="C109" s="110" t="s">
        <v>107</v>
      </c>
      <c r="D109" s="110"/>
      <c r="E109" s="110"/>
      <c r="F109" s="28">
        <v>206</v>
      </c>
      <c r="G109" s="30">
        <f>F109/$F$113</f>
        <v>0.73309608540925264</v>
      </c>
      <c r="H109" s="37"/>
      <c r="I109" s="37"/>
      <c r="J109" s="37"/>
      <c r="K109" s="37"/>
      <c r="L109" s="37"/>
      <c r="N109" s="7"/>
    </row>
    <row r="110" spans="2:14" x14ac:dyDescent="0.25">
      <c r="B110" s="6"/>
      <c r="C110" s="103" t="s">
        <v>108</v>
      </c>
      <c r="D110" s="103"/>
      <c r="E110" s="103"/>
      <c r="F110" s="38">
        <v>2</v>
      </c>
      <c r="G110" s="39">
        <f>F110/$F$113</f>
        <v>7.1174377224199285E-3</v>
      </c>
      <c r="H110" s="37"/>
      <c r="I110" s="37"/>
      <c r="J110" s="37"/>
      <c r="K110" s="37"/>
      <c r="L110" s="37"/>
      <c r="N110" s="7"/>
    </row>
    <row r="111" spans="2:14" x14ac:dyDescent="0.25">
      <c r="B111" s="6"/>
      <c r="C111" s="110" t="s">
        <v>109</v>
      </c>
      <c r="D111" s="110"/>
      <c r="E111" s="110"/>
      <c r="F111" s="28">
        <v>8</v>
      </c>
      <c r="G111" s="30">
        <f>F111/$F$113</f>
        <v>2.8469750889679714E-2</v>
      </c>
      <c r="H111" s="37"/>
      <c r="I111" s="37"/>
      <c r="J111" s="37"/>
      <c r="K111" s="37"/>
      <c r="L111" s="37"/>
      <c r="N111" s="7"/>
    </row>
    <row r="112" spans="2:14" x14ac:dyDescent="0.25">
      <c r="B112" s="6"/>
      <c r="C112" s="103" t="s">
        <v>110</v>
      </c>
      <c r="D112" s="103"/>
      <c r="E112" s="103"/>
      <c r="F112" s="38">
        <v>65</v>
      </c>
      <c r="G112" s="39">
        <f>F112/$F$113</f>
        <v>0.23131672597864769</v>
      </c>
      <c r="H112" s="40"/>
      <c r="I112" s="40"/>
      <c r="J112" s="40"/>
      <c r="K112" s="40"/>
      <c r="L112" s="40"/>
      <c r="N112" s="7"/>
    </row>
    <row r="113" spans="2:14" ht="15.75" thickBot="1" x14ac:dyDescent="0.3">
      <c r="B113" s="6"/>
      <c r="C113" s="104" t="s">
        <v>36</v>
      </c>
      <c r="D113" s="104"/>
      <c r="E113" s="104"/>
      <c r="F113" s="35">
        <v>281</v>
      </c>
      <c r="G113" s="36">
        <f>F113/$F$113</f>
        <v>1</v>
      </c>
      <c r="H113" s="37"/>
      <c r="I113" s="37"/>
      <c r="J113" s="37"/>
      <c r="K113" s="37"/>
      <c r="L113" s="37"/>
      <c r="N113" s="7"/>
    </row>
    <row r="114" spans="2:14" ht="15.75" thickTop="1" x14ac:dyDescent="0.25">
      <c r="B114" s="6"/>
      <c r="N114" s="7"/>
    </row>
    <row r="115" spans="2:14" x14ac:dyDescent="0.25">
      <c r="B115" s="6"/>
      <c r="N115" s="7"/>
    </row>
    <row r="116" spans="2:14" x14ac:dyDescent="0.25">
      <c r="B116" s="6"/>
      <c r="N116" s="7"/>
    </row>
    <row r="117" spans="2:14" x14ac:dyDescent="0.25">
      <c r="B117" s="6"/>
      <c r="N117" s="7"/>
    </row>
    <row r="118" spans="2:14" x14ac:dyDescent="0.25">
      <c r="B118" s="6"/>
      <c r="N118" s="7"/>
    </row>
    <row r="119" spans="2:14" x14ac:dyDescent="0.25">
      <c r="B119" s="6"/>
      <c r="N119" s="7"/>
    </row>
    <row r="120" spans="2:14" x14ac:dyDescent="0.25">
      <c r="B120" s="6"/>
      <c r="N120" s="7"/>
    </row>
    <row r="121" spans="2:14" x14ac:dyDescent="0.25">
      <c r="B121" s="6"/>
      <c r="N121" s="7"/>
    </row>
    <row r="122" spans="2:14" x14ac:dyDescent="0.25">
      <c r="B122" s="6"/>
      <c r="N122" s="7"/>
    </row>
    <row r="123" spans="2:14" ht="18.75" x14ac:dyDescent="0.25">
      <c r="B123" s="41" t="s">
        <v>111</v>
      </c>
      <c r="N123" s="7"/>
    </row>
    <row r="124" spans="2:14" x14ac:dyDescent="0.25">
      <c r="B124" s="6"/>
      <c r="N124" s="7"/>
    </row>
    <row r="125" spans="2:14" ht="15.75" x14ac:dyDescent="0.25">
      <c r="B125" s="6"/>
      <c r="C125" s="74" t="s">
        <v>106</v>
      </c>
      <c r="D125" s="74"/>
      <c r="E125" s="12" t="s">
        <v>40</v>
      </c>
      <c r="F125" s="12" t="s">
        <v>11</v>
      </c>
      <c r="N125" s="7"/>
    </row>
    <row r="126" spans="2:14" ht="15.75" x14ac:dyDescent="0.25">
      <c r="B126" s="6"/>
      <c r="C126" s="105" t="s">
        <v>112</v>
      </c>
      <c r="D126" s="105"/>
      <c r="E126" s="16">
        <v>0</v>
      </c>
      <c r="F126" s="42">
        <f t="shared" ref="F126:F131" si="4">E126/$E$131</f>
        <v>0</v>
      </c>
      <c r="N126" s="7"/>
    </row>
    <row r="127" spans="2:14" ht="15.75" x14ac:dyDescent="0.25">
      <c r="B127" s="6"/>
      <c r="C127" s="106" t="s">
        <v>113</v>
      </c>
      <c r="D127" s="106"/>
      <c r="E127" s="18">
        <v>4</v>
      </c>
      <c r="F127" s="43">
        <f t="shared" si="4"/>
        <v>0.5</v>
      </c>
      <c r="G127" s="44"/>
      <c r="H127" s="44"/>
      <c r="J127" s="44"/>
      <c r="L127" s="44"/>
      <c r="N127" s="7"/>
    </row>
    <row r="128" spans="2:14" ht="15.75" x14ac:dyDescent="0.25">
      <c r="B128" s="6"/>
      <c r="C128" s="107" t="s">
        <v>114</v>
      </c>
      <c r="D128" s="107"/>
      <c r="E128" s="45">
        <v>0</v>
      </c>
      <c r="F128" s="46">
        <f t="shared" si="4"/>
        <v>0</v>
      </c>
      <c r="G128" s="44"/>
      <c r="H128" s="44"/>
      <c r="J128" s="44"/>
      <c r="L128" s="44"/>
      <c r="N128" s="7"/>
    </row>
    <row r="129" spans="2:14" ht="15.75" x14ac:dyDescent="0.25">
      <c r="B129" s="6"/>
      <c r="C129" s="115" t="s">
        <v>115</v>
      </c>
      <c r="D129" s="115"/>
      <c r="E129" s="47">
        <v>2</v>
      </c>
      <c r="F129" s="48">
        <f t="shared" si="4"/>
        <v>0.25</v>
      </c>
      <c r="G129" s="44"/>
      <c r="H129" s="44"/>
      <c r="J129" s="44"/>
      <c r="L129" s="44"/>
      <c r="N129" s="7"/>
    </row>
    <row r="130" spans="2:14" ht="15.75" x14ac:dyDescent="0.25">
      <c r="B130" s="6"/>
      <c r="C130" s="107" t="s">
        <v>116</v>
      </c>
      <c r="D130" s="107"/>
      <c r="E130" s="45">
        <v>2</v>
      </c>
      <c r="F130" s="49">
        <f t="shared" si="4"/>
        <v>0.25</v>
      </c>
      <c r="J130" s="37"/>
      <c r="N130" s="7"/>
    </row>
    <row r="131" spans="2:14" ht="16.5" thickBot="1" x14ac:dyDescent="0.3">
      <c r="B131" s="6"/>
      <c r="C131" s="116" t="s">
        <v>36</v>
      </c>
      <c r="D131" s="116"/>
      <c r="E131" s="50">
        <f>SUM(E126:E130)</f>
        <v>8</v>
      </c>
      <c r="F131" s="51">
        <f t="shared" si="4"/>
        <v>1</v>
      </c>
      <c r="N131" s="7"/>
    </row>
    <row r="132" spans="2:14" ht="15.75" thickTop="1" x14ac:dyDescent="0.25">
      <c r="B132" s="6"/>
      <c r="N132" s="7"/>
    </row>
    <row r="133" spans="2:14" x14ac:dyDescent="0.25">
      <c r="B133" s="6"/>
      <c r="N133" s="7"/>
    </row>
    <row r="134" spans="2:14" ht="15.75" x14ac:dyDescent="0.25">
      <c r="B134" s="6"/>
      <c r="C134" s="52"/>
      <c r="D134" s="52"/>
      <c r="E134" s="53"/>
      <c r="F134" s="54"/>
      <c r="N134" s="7"/>
    </row>
    <row r="135" spans="2:14" x14ac:dyDescent="0.25">
      <c r="B135" s="6"/>
      <c r="N135" s="7"/>
    </row>
    <row r="136" spans="2:14" x14ac:dyDescent="0.25">
      <c r="B136" s="6"/>
      <c r="N136" s="7"/>
    </row>
    <row r="137" spans="2:14" x14ac:dyDescent="0.25">
      <c r="B137" s="23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5"/>
    </row>
    <row r="139" spans="2:14" ht="18.75" x14ac:dyDescent="0.3">
      <c r="B139" s="3" t="s">
        <v>117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</row>
    <row r="140" spans="2:14" x14ac:dyDescent="0.25">
      <c r="B140" s="6"/>
      <c r="N140" s="7"/>
    </row>
    <row r="141" spans="2:14" ht="18.75" x14ac:dyDescent="0.3">
      <c r="B141" s="26" t="s">
        <v>118</v>
      </c>
      <c r="N141" s="7"/>
    </row>
    <row r="142" spans="2:14" x14ac:dyDescent="0.25">
      <c r="B142" s="6"/>
      <c r="N142" s="7"/>
    </row>
    <row r="143" spans="2:14" ht="15.75" x14ac:dyDescent="0.25">
      <c r="B143" s="6"/>
      <c r="C143" s="112" t="s">
        <v>119</v>
      </c>
      <c r="D143" s="112"/>
      <c r="E143" s="112"/>
      <c r="F143" s="112"/>
      <c r="G143" s="55">
        <v>281</v>
      </c>
      <c r="J143" s="56"/>
      <c r="K143" s="56"/>
      <c r="L143" s="56"/>
      <c r="M143" s="56"/>
      <c r="N143" s="57"/>
    </row>
    <row r="144" spans="2:14" ht="15.75" x14ac:dyDescent="0.25">
      <c r="B144" s="6"/>
      <c r="C144" s="113" t="s">
        <v>120</v>
      </c>
      <c r="D144" s="113"/>
      <c r="E144" s="113"/>
      <c r="F144" s="113"/>
      <c r="G144" s="58">
        <v>0</v>
      </c>
      <c r="J144" s="56"/>
      <c r="K144" s="56"/>
      <c r="L144" s="56"/>
      <c r="M144" s="56"/>
      <c r="N144" s="57"/>
    </row>
    <row r="145" spans="2:14" ht="16.5" thickBot="1" x14ac:dyDescent="0.3">
      <c r="B145" s="6"/>
      <c r="C145" s="114" t="s">
        <v>121</v>
      </c>
      <c r="D145" s="114"/>
      <c r="E145" s="114"/>
      <c r="F145" s="114"/>
      <c r="G145" s="59">
        <v>0</v>
      </c>
      <c r="J145" s="56"/>
      <c r="K145" s="56"/>
      <c r="L145" s="56"/>
      <c r="M145" s="56"/>
      <c r="N145" s="57"/>
    </row>
    <row r="146" spans="2:14" ht="16.5" thickTop="1" x14ac:dyDescent="0.25">
      <c r="B146" s="6"/>
      <c r="C146" s="111"/>
      <c r="D146" s="111"/>
      <c r="E146" s="61"/>
      <c r="F146" s="62"/>
      <c r="G146" s="63"/>
      <c r="J146" s="56"/>
      <c r="K146" s="56"/>
      <c r="L146" s="56"/>
      <c r="M146" s="56"/>
      <c r="N146" s="57"/>
    </row>
    <row r="147" spans="2:14" ht="15.75" x14ac:dyDescent="0.25">
      <c r="B147" s="64" t="s">
        <v>122</v>
      </c>
      <c r="C147" s="112" t="s">
        <v>123</v>
      </c>
      <c r="D147" s="112"/>
      <c r="E147" s="112"/>
      <c r="F147" s="112"/>
      <c r="G147" s="55">
        <v>263</v>
      </c>
      <c r="J147" s="56"/>
      <c r="K147" s="56"/>
      <c r="L147" s="56"/>
      <c r="M147" s="56"/>
      <c r="N147" s="57"/>
    </row>
    <row r="148" spans="2:14" ht="15.75" x14ac:dyDescent="0.25">
      <c r="B148" s="6"/>
      <c r="C148" s="113" t="s">
        <v>124</v>
      </c>
      <c r="D148" s="113"/>
      <c r="E148" s="113"/>
      <c r="F148" s="113"/>
      <c r="G148" s="58">
        <f>$D$16-G147-G149</f>
        <v>18</v>
      </c>
      <c r="J148" s="56"/>
      <c r="K148" s="56"/>
      <c r="L148" s="56"/>
      <c r="M148" s="56"/>
      <c r="N148" s="57"/>
    </row>
    <row r="149" spans="2:14" ht="16.5" thickBot="1" x14ac:dyDescent="0.3">
      <c r="B149" s="6"/>
      <c r="C149" s="114" t="s">
        <v>121</v>
      </c>
      <c r="D149" s="114"/>
      <c r="E149" s="114"/>
      <c r="F149" s="114"/>
      <c r="G149" s="59">
        <v>0</v>
      </c>
      <c r="J149" s="56"/>
      <c r="K149" s="56"/>
      <c r="L149" s="56"/>
      <c r="M149" s="56"/>
      <c r="N149" s="57"/>
    </row>
    <row r="150" spans="2:14" ht="16.5" thickTop="1" x14ac:dyDescent="0.25">
      <c r="B150" s="6"/>
      <c r="C150" s="60"/>
      <c r="D150" s="62"/>
      <c r="E150" s="61"/>
      <c r="F150" s="62"/>
      <c r="G150" s="65"/>
      <c r="J150" s="56"/>
      <c r="K150" s="56"/>
      <c r="L150" s="56"/>
      <c r="M150" s="56"/>
      <c r="N150" s="57"/>
    </row>
    <row r="151" spans="2:14" ht="15.75" x14ac:dyDescent="0.25">
      <c r="B151" s="66" t="s">
        <v>125</v>
      </c>
      <c r="C151" s="112" t="s">
        <v>125</v>
      </c>
      <c r="D151" s="112"/>
      <c r="E151" s="112"/>
      <c r="F151" s="112"/>
      <c r="G151" s="55">
        <v>162</v>
      </c>
      <c r="J151" s="56"/>
      <c r="K151" s="56"/>
      <c r="L151" s="56"/>
      <c r="M151" s="56"/>
      <c r="N151" s="57"/>
    </row>
    <row r="152" spans="2:14" ht="15.75" x14ac:dyDescent="0.25">
      <c r="B152" s="6"/>
      <c r="C152" s="113" t="s">
        <v>126</v>
      </c>
      <c r="D152" s="113"/>
      <c r="E152" s="113"/>
      <c r="F152" s="113"/>
      <c r="G152" s="58">
        <f>$D$16-G151-G153</f>
        <v>119</v>
      </c>
      <c r="J152" s="56"/>
      <c r="K152" s="56"/>
      <c r="L152" s="56"/>
      <c r="M152" s="56"/>
      <c r="N152" s="57"/>
    </row>
    <row r="153" spans="2:14" ht="16.5" thickBot="1" x14ac:dyDescent="0.3">
      <c r="B153" s="6"/>
      <c r="C153" s="114" t="s">
        <v>121</v>
      </c>
      <c r="D153" s="114"/>
      <c r="E153" s="114"/>
      <c r="F153" s="114"/>
      <c r="G153" s="59">
        <v>0</v>
      </c>
      <c r="J153" s="56"/>
      <c r="K153" s="56"/>
      <c r="L153" s="56"/>
      <c r="M153" s="56"/>
      <c r="N153" s="57"/>
    </row>
    <row r="154" spans="2:14" ht="15.75" thickTop="1" x14ac:dyDescent="0.25">
      <c r="B154" s="6"/>
      <c r="E154" s="56"/>
      <c r="F154" s="56"/>
      <c r="G154" s="56"/>
      <c r="H154" s="56"/>
      <c r="I154" s="56"/>
      <c r="J154" s="56"/>
      <c r="K154" s="56"/>
      <c r="L154" s="56"/>
      <c r="M154" s="56"/>
      <c r="N154" s="57"/>
    </row>
    <row r="155" spans="2:14" x14ac:dyDescent="0.25">
      <c r="B155" s="6"/>
      <c r="N155" s="7"/>
    </row>
    <row r="156" spans="2:14" ht="18.75" x14ac:dyDescent="0.3">
      <c r="B156" s="26" t="s">
        <v>127</v>
      </c>
      <c r="N156" s="7"/>
    </row>
    <row r="157" spans="2:14" x14ac:dyDescent="0.25">
      <c r="B157" s="6"/>
      <c r="N157" s="7"/>
    </row>
    <row r="158" spans="2:14" x14ac:dyDescent="0.25">
      <c r="B158" s="6"/>
      <c r="C158" s="90" t="s">
        <v>128</v>
      </c>
      <c r="D158" s="90"/>
      <c r="E158" s="27" t="s">
        <v>40</v>
      </c>
      <c r="F158" s="27" t="s">
        <v>11</v>
      </c>
      <c r="N158" s="7"/>
    </row>
    <row r="159" spans="2:14" x14ac:dyDescent="0.25">
      <c r="B159" s="66" t="s">
        <v>129</v>
      </c>
      <c r="C159" s="91" t="s">
        <v>130</v>
      </c>
      <c r="D159" s="91"/>
      <c r="E159" s="28">
        <v>236</v>
      </c>
      <c r="F159" s="67">
        <f>E159/D16</f>
        <v>0.83985765124555156</v>
      </c>
      <c r="N159" s="7"/>
    </row>
    <row r="160" spans="2:14" ht="15.75" thickBot="1" x14ac:dyDescent="0.3">
      <c r="B160" s="6"/>
      <c r="C160" s="92" t="s">
        <v>131</v>
      </c>
      <c r="D160" s="92"/>
      <c r="E160" s="31">
        <v>45</v>
      </c>
      <c r="F160" s="68">
        <f>E160/D16</f>
        <v>0.16014234875444841</v>
      </c>
      <c r="G160" s="44"/>
      <c r="H160" s="44"/>
      <c r="I160" s="44"/>
      <c r="J160" s="44"/>
      <c r="K160" s="44"/>
      <c r="N160" s="7"/>
    </row>
    <row r="161" spans="2:14" ht="15.75" thickTop="1" x14ac:dyDescent="0.25">
      <c r="B161" s="6"/>
      <c r="F161" s="44"/>
      <c r="G161" s="44"/>
      <c r="H161" s="44"/>
      <c r="I161" s="44"/>
      <c r="J161" s="44"/>
      <c r="K161" s="44"/>
      <c r="N161" s="7"/>
    </row>
    <row r="162" spans="2:14" x14ac:dyDescent="0.25">
      <c r="B162" s="6"/>
      <c r="N162" s="7"/>
    </row>
    <row r="163" spans="2:14" x14ac:dyDescent="0.25">
      <c r="B163" s="6"/>
      <c r="N163" s="7"/>
    </row>
    <row r="164" spans="2:14" x14ac:dyDescent="0.25">
      <c r="B164" s="6"/>
      <c r="N164" s="7"/>
    </row>
    <row r="165" spans="2:14" x14ac:dyDescent="0.25">
      <c r="B165" s="6"/>
      <c r="N165" s="7"/>
    </row>
    <row r="166" spans="2:14" x14ac:dyDescent="0.25">
      <c r="B166" s="6"/>
      <c r="N166" s="7"/>
    </row>
    <row r="167" spans="2:14" x14ac:dyDescent="0.25">
      <c r="B167" s="6"/>
      <c r="N167" s="7"/>
    </row>
    <row r="168" spans="2:14" x14ac:dyDescent="0.25">
      <c r="B168" s="6"/>
      <c r="N168" s="7"/>
    </row>
    <row r="169" spans="2:14" x14ac:dyDescent="0.25">
      <c r="B169" s="6"/>
      <c r="N169" s="7"/>
    </row>
    <row r="170" spans="2:14" x14ac:dyDescent="0.25">
      <c r="B170" s="6"/>
      <c r="N170" s="7"/>
    </row>
    <row r="171" spans="2:14" x14ac:dyDescent="0.25">
      <c r="B171" s="6"/>
      <c r="N171" s="7"/>
    </row>
    <row r="172" spans="2:14" ht="18.75" x14ac:dyDescent="0.3">
      <c r="B172" s="26" t="s">
        <v>132</v>
      </c>
      <c r="N172" s="7"/>
    </row>
    <row r="173" spans="2:14" x14ac:dyDescent="0.25">
      <c r="B173" s="6"/>
      <c r="N173" s="7"/>
    </row>
    <row r="174" spans="2:14" x14ac:dyDescent="0.25">
      <c r="B174" s="6"/>
      <c r="C174" s="123" t="s">
        <v>133</v>
      </c>
      <c r="D174" s="123"/>
      <c r="E174" s="69" t="s">
        <v>40</v>
      </c>
      <c r="F174" s="69" t="s">
        <v>11</v>
      </c>
      <c r="N174" s="7"/>
    </row>
    <row r="175" spans="2:14" x14ac:dyDescent="0.25">
      <c r="B175" s="66" t="s">
        <v>134</v>
      </c>
      <c r="C175" s="91" t="s">
        <v>135</v>
      </c>
      <c r="D175" s="91"/>
      <c r="E175" s="28">
        <v>39</v>
      </c>
      <c r="F175" s="67">
        <f>E175/(E175+E176)</f>
        <v>0.13879003558718861</v>
      </c>
      <c r="G175" s="44"/>
      <c r="H175" s="44"/>
      <c r="I175" s="44"/>
      <c r="J175" s="44"/>
      <c r="K175" s="44"/>
      <c r="N175" s="7"/>
    </row>
    <row r="176" spans="2:14" ht="15.75" thickBot="1" x14ac:dyDescent="0.3">
      <c r="B176" s="6"/>
      <c r="C176" s="92" t="s">
        <v>136</v>
      </c>
      <c r="D176" s="92"/>
      <c r="E176" s="31">
        <v>242</v>
      </c>
      <c r="F176" s="68">
        <f>E176/(E176+E175)</f>
        <v>0.86120996441281139</v>
      </c>
      <c r="G176" s="44"/>
      <c r="H176" s="44"/>
      <c r="I176" s="44"/>
      <c r="J176" s="44"/>
      <c r="K176" s="44"/>
      <c r="N176" s="7"/>
    </row>
    <row r="177" spans="2:14" ht="15.75" thickTop="1" x14ac:dyDescent="0.25">
      <c r="B177" s="6"/>
      <c r="N177" s="7"/>
    </row>
    <row r="178" spans="2:14" x14ac:dyDescent="0.25">
      <c r="B178" s="6"/>
      <c r="N178" s="7"/>
    </row>
    <row r="179" spans="2:14" x14ac:dyDescent="0.25">
      <c r="B179" s="6"/>
      <c r="N179" s="7"/>
    </row>
    <row r="180" spans="2:14" x14ac:dyDescent="0.25">
      <c r="B180" s="6"/>
      <c r="N180" s="7"/>
    </row>
    <row r="181" spans="2:14" x14ac:dyDescent="0.25">
      <c r="B181" s="6"/>
      <c r="N181" s="7"/>
    </row>
    <row r="182" spans="2:14" x14ac:dyDescent="0.25">
      <c r="B182" s="6"/>
      <c r="N182" s="7"/>
    </row>
    <row r="183" spans="2:14" x14ac:dyDescent="0.25">
      <c r="B183" s="6"/>
      <c r="N183" s="7"/>
    </row>
    <row r="184" spans="2:14" x14ac:dyDescent="0.25">
      <c r="B184" s="6"/>
      <c r="N184" s="7"/>
    </row>
    <row r="185" spans="2:14" x14ac:dyDescent="0.25">
      <c r="B185" s="6"/>
      <c r="N185" s="7"/>
    </row>
    <row r="186" spans="2:14" x14ac:dyDescent="0.25">
      <c r="B186" s="23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5"/>
    </row>
    <row r="188" spans="2:14" ht="18.75" x14ac:dyDescent="0.3">
      <c r="B188" s="3" t="s">
        <v>137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/>
    </row>
    <row r="189" spans="2:14" ht="15.75" x14ac:dyDescent="0.25">
      <c r="B189" s="70"/>
      <c r="N189" s="7"/>
    </row>
    <row r="190" spans="2:14" ht="15.75" x14ac:dyDescent="0.25">
      <c r="B190" s="117" t="s">
        <v>138</v>
      </c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9"/>
    </row>
    <row r="191" spans="2:14" ht="15.75" x14ac:dyDescent="0.25">
      <c r="B191" s="70"/>
      <c r="N191" s="7"/>
    </row>
    <row r="192" spans="2:14" ht="18.75" x14ac:dyDescent="0.3">
      <c r="B192" s="120" t="s">
        <v>139</v>
      </c>
      <c r="C192" s="121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2"/>
    </row>
    <row r="193" spans="2:14" ht="15.75" x14ac:dyDescent="0.25">
      <c r="B193" s="117" t="s">
        <v>140</v>
      </c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9"/>
    </row>
    <row r="194" spans="2:14" ht="15.75" x14ac:dyDescent="0.25">
      <c r="B194" s="70"/>
      <c r="N194" s="7"/>
    </row>
    <row r="195" spans="2:14" ht="18.75" x14ac:dyDescent="0.3">
      <c r="B195" s="120" t="s">
        <v>141</v>
      </c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2"/>
    </row>
    <row r="196" spans="2:14" ht="15.75" x14ac:dyDescent="0.25">
      <c r="B196" s="117" t="s">
        <v>142</v>
      </c>
      <c r="C196" s="118"/>
      <c r="D196" s="118"/>
      <c r="E196" s="118"/>
      <c r="F196" s="118"/>
      <c r="G196" s="118"/>
      <c r="H196" s="118"/>
      <c r="I196" s="118"/>
      <c r="J196" s="118"/>
      <c r="K196" s="118"/>
      <c r="L196" s="118"/>
      <c r="M196" s="118"/>
      <c r="N196" s="119"/>
    </row>
    <row r="197" spans="2:14" ht="15.75" x14ac:dyDescent="0.25">
      <c r="B197" s="117" t="s">
        <v>143</v>
      </c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9"/>
    </row>
    <row r="198" spans="2:14" ht="15.75" x14ac:dyDescent="0.25">
      <c r="B198" s="70"/>
      <c r="N198" s="7"/>
    </row>
    <row r="199" spans="2:14" ht="18.75" x14ac:dyDescent="0.3">
      <c r="B199" s="120" t="s">
        <v>144</v>
      </c>
      <c r="C199" s="121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2"/>
    </row>
    <row r="200" spans="2:14" ht="15.75" x14ac:dyDescent="0.25">
      <c r="B200" s="117" t="s">
        <v>145</v>
      </c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9"/>
    </row>
    <row r="201" spans="2:14" ht="15.75" x14ac:dyDescent="0.25">
      <c r="B201" s="117" t="s">
        <v>146</v>
      </c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9"/>
    </row>
    <row r="202" spans="2:14" ht="15.75" x14ac:dyDescent="0.25">
      <c r="B202" s="117" t="s">
        <v>147</v>
      </c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9"/>
    </row>
    <row r="203" spans="2:14" ht="15.75" x14ac:dyDescent="0.25">
      <c r="B203" s="117" t="s">
        <v>148</v>
      </c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9"/>
    </row>
    <row r="204" spans="2:14" ht="15.75" x14ac:dyDescent="0.25">
      <c r="B204" s="117" t="s">
        <v>149</v>
      </c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9"/>
    </row>
    <row r="205" spans="2:14" ht="15.75" x14ac:dyDescent="0.25">
      <c r="B205" s="70" t="s">
        <v>150</v>
      </c>
      <c r="N205" s="7"/>
    </row>
    <row r="206" spans="2:14" ht="18.75" x14ac:dyDescent="0.3">
      <c r="B206" s="120" t="s">
        <v>151</v>
      </c>
      <c r="C206" s="121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2"/>
    </row>
    <row r="207" spans="2:14" ht="15.75" x14ac:dyDescent="0.25">
      <c r="B207" s="124" t="s">
        <v>152</v>
      </c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6"/>
    </row>
    <row r="208" spans="2:14" ht="15.75" x14ac:dyDescent="0.25">
      <c r="B208" s="70"/>
      <c r="N208" s="7"/>
    </row>
    <row r="209" spans="2:14" ht="18.75" x14ac:dyDescent="0.3">
      <c r="B209" s="127" t="s">
        <v>153</v>
      </c>
      <c r="C209" s="128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9"/>
    </row>
  </sheetData>
  <mergeCells count="174">
    <mergeCell ref="B204:N204"/>
    <mergeCell ref="B206:N206"/>
    <mergeCell ref="B207:N207"/>
    <mergeCell ref="B209:N209"/>
    <mergeCell ref="B197:N197"/>
    <mergeCell ref="B199:N199"/>
    <mergeCell ref="B200:N200"/>
    <mergeCell ref="B201:N201"/>
    <mergeCell ref="B202:N202"/>
    <mergeCell ref="B203:N203"/>
    <mergeCell ref="C176:D176"/>
    <mergeCell ref="B190:N190"/>
    <mergeCell ref="B192:N192"/>
    <mergeCell ref="B193:N193"/>
    <mergeCell ref="B195:N195"/>
    <mergeCell ref="B196:N196"/>
    <mergeCell ref="C153:F153"/>
    <mergeCell ref="C158:D158"/>
    <mergeCell ref="C159:D159"/>
    <mergeCell ref="C160:D160"/>
    <mergeCell ref="C174:D174"/>
    <mergeCell ref="C175:D175"/>
    <mergeCell ref="C146:D146"/>
    <mergeCell ref="C147:F147"/>
    <mergeCell ref="C148:F148"/>
    <mergeCell ref="C149:F149"/>
    <mergeCell ref="C151:F151"/>
    <mergeCell ref="C152:F152"/>
    <mergeCell ref="C129:D129"/>
    <mergeCell ref="C130:D130"/>
    <mergeCell ref="C131:D131"/>
    <mergeCell ref="C143:F143"/>
    <mergeCell ref="C144:F144"/>
    <mergeCell ref="C145:F145"/>
    <mergeCell ref="C112:E112"/>
    <mergeCell ref="C113:E113"/>
    <mergeCell ref="C125:D125"/>
    <mergeCell ref="C126:D126"/>
    <mergeCell ref="C127:D127"/>
    <mergeCell ref="C128:D128"/>
    <mergeCell ref="C104:D104"/>
    <mergeCell ref="E104:F104"/>
    <mergeCell ref="C108:E108"/>
    <mergeCell ref="C109:E109"/>
    <mergeCell ref="C110:E110"/>
    <mergeCell ref="C111:E111"/>
    <mergeCell ref="C91:H91"/>
    <mergeCell ref="I91:J91"/>
    <mergeCell ref="K91:L91"/>
    <mergeCell ref="C92:L94"/>
    <mergeCell ref="B99:D99"/>
    <mergeCell ref="C103:D103"/>
    <mergeCell ref="E103:F103"/>
    <mergeCell ref="C89:H89"/>
    <mergeCell ref="I89:J89"/>
    <mergeCell ref="K89:L89"/>
    <mergeCell ref="C90:H90"/>
    <mergeCell ref="I90:J90"/>
    <mergeCell ref="K90:L90"/>
    <mergeCell ref="C87:H87"/>
    <mergeCell ref="I87:J87"/>
    <mergeCell ref="K87:L87"/>
    <mergeCell ref="C88:H88"/>
    <mergeCell ref="I88:J88"/>
    <mergeCell ref="K88:L88"/>
    <mergeCell ref="C85:H85"/>
    <mergeCell ref="I85:J85"/>
    <mergeCell ref="K85:L85"/>
    <mergeCell ref="C86:H86"/>
    <mergeCell ref="I86:J86"/>
    <mergeCell ref="K86:L86"/>
    <mergeCell ref="C83:H83"/>
    <mergeCell ref="I83:J83"/>
    <mergeCell ref="K83:L83"/>
    <mergeCell ref="C84:H84"/>
    <mergeCell ref="I84:J84"/>
    <mergeCell ref="K84:L84"/>
    <mergeCell ref="C81:H81"/>
    <mergeCell ref="I81:J81"/>
    <mergeCell ref="K81:L81"/>
    <mergeCell ref="C82:H82"/>
    <mergeCell ref="I82:J82"/>
    <mergeCell ref="K82:L82"/>
    <mergeCell ref="C79:H79"/>
    <mergeCell ref="I79:J79"/>
    <mergeCell ref="K79:L79"/>
    <mergeCell ref="C80:H80"/>
    <mergeCell ref="I80:J80"/>
    <mergeCell ref="K80:L80"/>
    <mergeCell ref="C77:H77"/>
    <mergeCell ref="I77:J77"/>
    <mergeCell ref="K77:L77"/>
    <mergeCell ref="C78:H78"/>
    <mergeCell ref="I78:J78"/>
    <mergeCell ref="K78:L78"/>
    <mergeCell ref="C75:H75"/>
    <mergeCell ref="I75:J75"/>
    <mergeCell ref="K75:L75"/>
    <mergeCell ref="C76:H76"/>
    <mergeCell ref="I76:J76"/>
    <mergeCell ref="K76:L76"/>
    <mergeCell ref="C73:H73"/>
    <mergeCell ref="I73:J73"/>
    <mergeCell ref="K73:L73"/>
    <mergeCell ref="C74:H74"/>
    <mergeCell ref="I74:J74"/>
    <mergeCell ref="K74:L74"/>
    <mergeCell ref="C71:H71"/>
    <mergeCell ref="I71:J71"/>
    <mergeCell ref="K71:L71"/>
    <mergeCell ref="C72:H72"/>
    <mergeCell ref="I72:J72"/>
    <mergeCell ref="K72:L72"/>
    <mergeCell ref="C69:H69"/>
    <mergeCell ref="I69:J69"/>
    <mergeCell ref="K69:L69"/>
    <mergeCell ref="C70:H70"/>
    <mergeCell ref="I70:J70"/>
    <mergeCell ref="K70:L70"/>
    <mergeCell ref="C67:H67"/>
    <mergeCell ref="I67:J67"/>
    <mergeCell ref="K67:L67"/>
    <mergeCell ref="C68:H68"/>
    <mergeCell ref="I68:J68"/>
    <mergeCell ref="K68:L68"/>
    <mergeCell ref="C65:H65"/>
    <mergeCell ref="I65:J65"/>
    <mergeCell ref="K65:L65"/>
    <mergeCell ref="C66:H66"/>
    <mergeCell ref="I66:J66"/>
    <mergeCell ref="K66:L66"/>
    <mergeCell ref="C63:H63"/>
    <mergeCell ref="I63:J63"/>
    <mergeCell ref="K63:L63"/>
    <mergeCell ref="C64:H64"/>
    <mergeCell ref="I64:J64"/>
    <mergeCell ref="K64:L64"/>
    <mergeCell ref="C34:E34"/>
    <mergeCell ref="F34:G34"/>
    <mergeCell ref="C57:D57"/>
    <mergeCell ref="C58:D58"/>
    <mergeCell ref="C59:D59"/>
    <mergeCell ref="B61:K61"/>
    <mergeCell ref="C31:E31"/>
    <mergeCell ref="F31:G31"/>
    <mergeCell ref="C32:E32"/>
    <mergeCell ref="F32:G32"/>
    <mergeCell ref="C33:E33"/>
    <mergeCell ref="F33:G33"/>
    <mergeCell ref="C28:E28"/>
    <mergeCell ref="F28:G28"/>
    <mergeCell ref="C29:E29"/>
    <mergeCell ref="F29:G29"/>
    <mergeCell ref="C30:E30"/>
    <mergeCell ref="F30:G30"/>
    <mergeCell ref="C26:E26"/>
    <mergeCell ref="F26:G26"/>
    <mergeCell ref="C27:E27"/>
    <mergeCell ref="F27:G27"/>
    <mergeCell ref="C22:E22"/>
    <mergeCell ref="F22:G22"/>
    <mergeCell ref="C23:E23"/>
    <mergeCell ref="F23:G23"/>
    <mergeCell ref="C24:E24"/>
    <mergeCell ref="F24:G24"/>
    <mergeCell ref="C2:N6"/>
    <mergeCell ref="B7:N7"/>
    <mergeCell ref="B8:N8"/>
    <mergeCell ref="B16:C16"/>
    <mergeCell ref="G16:J16"/>
    <mergeCell ref="C21:E21"/>
    <mergeCell ref="F21:G21"/>
    <mergeCell ref="C25:E25"/>
    <mergeCell ref="F25:G25"/>
  </mergeCells>
  <pageMargins left="0.511811024" right="0.511811024" top="0.78740157499999996" bottom="0.78740157499999996" header="0.31496062000000002" footer="0.31496062000000002"/>
  <pageSetup paperSize="9" scale="67" orientation="portrait" r:id="rId1"/>
  <rowBreaks count="4" manualBreakCount="4">
    <brk id="52" max="16383" man="1"/>
    <brk id="96" max="16383" man="1"/>
    <brk id="138" max="16383" man="1"/>
    <brk id="18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Kakuiti</dc:creator>
  <cp:lastModifiedBy>Rodrigo Alabarce</cp:lastModifiedBy>
  <dcterms:created xsi:type="dcterms:W3CDTF">2023-07-28T14:49:37Z</dcterms:created>
  <dcterms:modified xsi:type="dcterms:W3CDTF">2024-04-18T15:25:43Z</dcterms:modified>
</cp:coreProperties>
</file>