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always"/>
  <mc:AlternateContent xmlns:mc="http://schemas.openxmlformats.org/markup-compatibility/2006">
    <mc:Choice Requires="x15">
      <x15ac:absPath xmlns:x15ac="http://schemas.microsoft.com/office/spreadsheetml/2010/11/ac" url="https://d.docs.live.net/922b5043a02cdc3b/Trabalho/Atende Bem/Relatórios/LAI/"/>
    </mc:Choice>
  </mc:AlternateContent>
  <xr:revisionPtr revIDLastSave="0" documentId="8_{2C878837-DC7D-4A15-AAE3-7CB53B03AE8F}" xr6:coauthVersionLast="47" xr6:coauthVersionMax="47" xr10:uidLastSave="{00000000-0000-0000-0000-000000000000}"/>
  <bookViews>
    <workbookView xWindow="-16350" yWindow="-5175" windowWidth="16410" windowHeight="14175" tabRatio="629" activeTab="5" xr2:uid="{00000000-000D-0000-FFFF-FFFF00000000}"/>
  </bookViews>
  <sheets>
    <sheet name="Dados 2024" sheetId="16" r:id="rId1"/>
    <sheet name="Dados 2023" sheetId="15" r:id="rId2"/>
    <sheet name="Dados 2022" sheetId="14" r:id="rId3"/>
    <sheet name="Dados 2021" sheetId="9" r:id="rId4"/>
    <sheet name="Dados 2020" sheetId="7" r:id="rId5"/>
    <sheet name="Relatório" sheetId="8" r:id="rId6"/>
  </sheets>
  <externalReferences>
    <externalReference r:id="rId7"/>
    <externalReference r:id="rId8"/>
  </externalReferences>
  <definedNames>
    <definedName name="_xlnm._FilterDatabase" localSheetId="4" hidden="1">'Dados 2020'!$A$28:$AG$430</definedName>
    <definedName name="_xlnm._FilterDatabase" localSheetId="3" hidden="1">'Dados 2021'!$B$28:$W$295</definedName>
    <definedName name="_xlnm._FilterDatabase" localSheetId="2" hidden="1">'Dados 2022'!$B$28:$W$301</definedName>
    <definedName name="_xlnm._FilterDatabase" localSheetId="1" hidden="1">'Dados 2023'!$B$31:$W$227</definedName>
    <definedName name="Cidade">'Dados 2020'!$S$28:$S$430</definedName>
    <definedName name="Estado">'Dados 2020'!$T$28:$T$430</definedName>
    <definedName name="MotivoIndef">'Dados 2020'!$G$29:$G$430</definedName>
    <definedName name="Pais">'Dados 2020'!$U$28:$U$430</definedName>
    <definedName name="Pessoa">'Dados 2020'!$R$29:$R$430</definedName>
    <definedName name="Prorrogado">'Dados 2020'!$N$29:$N$430</definedName>
    <definedName name="Secretarias">'Dados 2020'!$W$29:$W$430</definedName>
    <definedName name="Sexo">'Dados 2020'!$Q$29:$Q$430</definedName>
    <definedName name="TipoResposta">'Dados 2020'!$F$29:$F$430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7" i="16" l="1"/>
  <c r="C67" i="16"/>
  <c r="B68" i="16"/>
  <c r="C68" i="16"/>
  <c r="M67" i="16"/>
  <c r="N67" i="16"/>
  <c r="M68" i="16"/>
  <c r="N68" i="16"/>
  <c r="M35" i="16"/>
  <c r="N35" i="16"/>
  <c r="M36" i="16"/>
  <c r="N36" i="16"/>
  <c r="M37" i="16"/>
  <c r="N37" i="16"/>
  <c r="M38" i="16"/>
  <c r="N38" i="16"/>
  <c r="M39" i="16"/>
  <c r="N39" i="16"/>
  <c r="M40" i="16"/>
  <c r="N40" i="16"/>
  <c r="M41" i="16"/>
  <c r="N41" i="16"/>
  <c r="M42" i="16"/>
  <c r="N42" i="16"/>
  <c r="M43" i="16"/>
  <c r="N43" i="16"/>
  <c r="M44" i="16"/>
  <c r="N44" i="16"/>
  <c r="M45" i="16"/>
  <c r="N45" i="16"/>
  <c r="M46" i="16"/>
  <c r="N46" i="16"/>
  <c r="M47" i="16"/>
  <c r="N47" i="16"/>
  <c r="M48" i="16"/>
  <c r="N48" i="16"/>
  <c r="M49" i="16"/>
  <c r="N49" i="16"/>
  <c r="M50" i="16"/>
  <c r="N50" i="16"/>
  <c r="M51" i="16"/>
  <c r="N51" i="16"/>
  <c r="M52" i="16"/>
  <c r="N52" i="16"/>
  <c r="M53" i="16"/>
  <c r="N53" i="16"/>
  <c r="M54" i="16"/>
  <c r="N54" i="16"/>
  <c r="M55" i="16"/>
  <c r="N55" i="16"/>
  <c r="M56" i="16"/>
  <c r="N56" i="16"/>
  <c r="M57" i="16"/>
  <c r="N57" i="16"/>
  <c r="M58" i="16"/>
  <c r="N58" i="16"/>
  <c r="M59" i="16"/>
  <c r="N59" i="16"/>
  <c r="M60" i="16"/>
  <c r="N60" i="16"/>
  <c r="M61" i="16"/>
  <c r="N61" i="16"/>
  <c r="M62" i="16"/>
  <c r="N62" i="16"/>
  <c r="M63" i="16"/>
  <c r="N63" i="16"/>
  <c r="M64" i="16"/>
  <c r="N64" i="16"/>
  <c r="M65" i="16"/>
  <c r="N65" i="16"/>
  <c r="M66" i="16"/>
  <c r="N66" i="16"/>
  <c r="M69" i="16"/>
  <c r="N69" i="16"/>
  <c r="M70" i="16"/>
  <c r="N70" i="16"/>
  <c r="M71" i="16"/>
  <c r="N71" i="16"/>
  <c r="M72" i="16"/>
  <c r="N72" i="16"/>
  <c r="M73" i="16"/>
  <c r="N73" i="16"/>
  <c r="M74" i="16"/>
  <c r="N74" i="16"/>
  <c r="M75" i="16"/>
  <c r="N75" i="16"/>
  <c r="M76" i="16"/>
  <c r="N76" i="16"/>
  <c r="M77" i="16"/>
  <c r="N77" i="16"/>
  <c r="M78" i="16"/>
  <c r="N78" i="16"/>
  <c r="M79" i="16"/>
  <c r="N79" i="16"/>
  <c r="M80" i="16"/>
  <c r="N80" i="16"/>
  <c r="M81" i="16"/>
  <c r="N81" i="16"/>
  <c r="M82" i="16"/>
  <c r="N82" i="16"/>
  <c r="M83" i="16"/>
  <c r="N83" i="16"/>
  <c r="M84" i="16"/>
  <c r="N84" i="16"/>
  <c r="M85" i="16"/>
  <c r="N85" i="16"/>
  <c r="M86" i="16"/>
  <c r="N86" i="16"/>
  <c r="M87" i="16"/>
  <c r="N87" i="16"/>
  <c r="M88" i="16"/>
  <c r="N88" i="16"/>
  <c r="M89" i="16"/>
  <c r="N89" i="16"/>
  <c r="M90" i="16"/>
  <c r="N90" i="16"/>
  <c r="M91" i="16"/>
  <c r="N91" i="16"/>
  <c r="M92" i="16"/>
  <c r="N92" i="16"/>
  <c r="M93" i="16"/>
  <c r="N93" i="16"/>
  <c r="M94" i="16"/>
  <c r="N94" i="16"/>
  <c r="M95" i="16"/>
  <c r="N95" i="16"/>
  <c r="M96" i="16"/>
  <c r="N96" i="16"/>
  <c r="M97" i="16"/>
  <c r="N97" i="16"/>
  <c r="M98" i="16"/>
  <c r="N98" i="16"/>
  <c r="M99" i="16"/>
  <c r="N99" i="16"/>
  <c r="M100" i="16"/>
  <c r="N100" i="16"/>
  <c r="M101" i="16"/>
  <c r="N101" i="16"/>
  <c r="M102" i="16"/>
  <c r="N102" i="16"/>
  <c r="M103" i="16"/>
  <c r="N103" i="16"/>
  <c r="M104" i="16"/>
  <c r="N104" i="16"/>
  <c r="M105" i="16"/>
  <c r="N105" i="16"/>
  <c r="M106" i="16"/>
  <c r="N106" i="16"/>
  <c r="M107" i="16"/>
  <c r="N107" i="16"/>
  <c r="M108" i="16"/>
  <c r="N108" i="16"/>
  <c r="M109" i="16"/>
  <c r="N109" i="16"/>
  <c r="M110" i="16"/>
  <c r="N110" i="16"/>
  <c r="M111" i="16"/>
  <c r="N111" i="16"/>
  <c r="M112" i="16"/>
  <c r="N112" i="16"/>
  <c r="M113" i="16"/>
  <c r="N113" i="16"/>
  <c r="M114" i="16"/>
  <c r="N114" i="16"/>
  <c r="M115" i="16"/>
  <c r="N115" i="16"/>
  <c r="M116" i="16"/>
  <c r="N116" i="16"/>
  <c r="M117" i="16"/>
  <c r="N117" i="16"/>
  <c r="M118" i="16"/>
  <c r="N118" i="16"/>
  <c r="M119" i="16"/>
  <c r="N119" i="16"/>
  <c r="M120" i="16"/>
  <c r="N120" i="16"/>
  <c r="M121" i="16"/>
  <c r="N121" i="16"/>
  <c r="M122" i="16"/>
  <c r="N122" i="16"/>
  <c r="M123" i="16"/>
  <c r="N123" i="16"/>
  <c r="M124" i="16"/>
  <c r="N124" i="16"/>
  <c r="M125" i="16"/>
  <c r="N125" i="16"/>
  <c r="M126" i="16"/>
  <c r="N126" i="16"/>
  <c r="M127" i="16"/>
  <c r="N127" i="16"/>
  <c r="M128" i="16"/>
  <c r="N128" i="16"/>
  <c r="M129" i="16"/>
  <c r="N129" i="16"/>
  <c r="M130" i="16"/>
  <c r="N130" i="16"/>
  <c r="M131" i="16"/>
  <c r="N131" i="16"/>
  <c r="M132" i="16"/>
  <c r="N132" i="16"/>
  <c r="M133" i="16"/>
  <c r="N133" i="16"/>
  <c r="M134" i="16"/>
  <c r="N134" i="16"/>
  <c r="M135" i="16"/>
  <c r="N135" i="16"/>
  <c r="M136" i="16"/>
  <c r="N136" i="16"/>
  <c r="M137" i="16"/>
  <c r="N137" i="16"/>
  <c r="M138" i="16"/>
  <c r="N138" i="16"/>
  <c r="M139" i="16"/>
  <c r="N139" i="16"/>
  <c r="M140" i="16"/>
  <c r="N140" i="16"/>
  <c r="M141" i="16"/>
  <c r="N141" i="16"/>
  <c r="M142" i="16"/>
  <c r="N142" i="16"/>
  <c r="M143" i="16"/>
  <c r="N143" i="16"/>
  <c r="M144" i="16"/>
  <c r="N144" i="16"/>
  <c r="M145" i="16"/>
  <c r="N145" i="16"/>
  <c r="M146" i="16"/>
  <c r="N146" i="16"/>
  <c r="M147" i="16"/>
  <c r="N147" i="16"/>
  <c r="M148" i="16"/>
  <c r="N148" i="16"/>
  <c r="M149" i="16"/>
  <c r="N149" i="16"/>
  <c r="M150" i="16"/>
  <c r="N150" i="16"/>
  <c r="M151" i="16"/>
  <c r="N151" i="16"/>
  <c r="M152" i="16"/>
  <c r="N152" i="16"/>
  <c r="M153" i="16"/>
  <c r="N153" i="16"/>
  <c r="M154" i="16"/>
  <c r="N154" i="16"/>
  <c r="M155" i="16"/>
  <c r="N155" i="16"/>
  <c r="M156" i="16"/>
  <c r="N156" i="16"/>
  <c r="M157" i="16"/>
  <c r="N157" i="16"/>
  <c r="M158" i="16"/>
  <c r="N158" i="16"/>
  <c r="M159" i="16"/>
  <c r="N159" i="16"/>
  <c r="M160" i="16"/>
  <c r="N160" i="16"/>
  <c r="M161" i="16"/>
  <c r="N161" i="16"/>
  <c r="M162" i="16"/>
  <c r="N162" i="16"/>
  <c r="M163" i="16"/>
  <c r="N163" i="16"/>
  <c r="M164" i="16"/>
  <c r="N164" i="16"/>
  <c r="M165" i="16"/>
  <c r="N165" i="16"/>
  <c r="M166" i="16"/>
  <c r="N166" i="16"/>
  <c r="M167" i="16"/>
  <c r="N167" i="16"/>
  <c r="M168" i="16"/>
  <c r="N168" i="16"/>
  <c r="M169" i="16"/>
  <c r="N169" i="16"/>
  <c r="M170" i="16"/>
  <c r="N170" i="16"/>
  <c r="M171" i="16"/>
  <c r="N171" i="16"/>
  <c r="M172" i="16"/>
  <c r="N172" i="16"/>
  <c r="M173" i="16"/>
  <c r="N173" i="16"/>
  <c r="M174" i="16"/>
  <c r="N174" i="16"/>
  <c r="M175" i="16"/>
  <c r="N175" i="16"/>
  <c r="M176" i="16"/>
  <c r="N176" i="16"/>
  <c r="M177" i="16"/>
  <c r="N177" i="16"/>
  <c r="M178" i="16"/>
  <c r="N178" i="16"/>
  <c r="M179" i="16"/>
  <c r="N179" i="16"/>
  <c r="M180" i="16"/>
  <c r="N180" i="16"/>
  <c r="M181" i="16"/>
  <c r="N181" i="16"/>
  <c r="M182" i="16"/>
  <c r="N182" i="16"/>
  <c r="M183" i="16"/>
  <c r="N183" i="16"/>
  <c r="M184" i="16"/>
  <c r="N184" i="16"/>
  <c r="M185" i="16"/>
  <c r="N185" i="16"/>
  <c r="M186" i="16"/>
  <c r="N186" i="16"/>
  <c r="M187" i="16"/>
  <c r="N187" i="16"/>
  <c r="M188" i="16"/>
  <c r="N188" i="16"/>
  <c r="M189" i="16"/>
  <c r="N189" i="16"/>
  <c r="M190" i="16"/>
  <c r="N190" i="16"/>
  <c r="M191" i="16"/>
  <c r="N191" i="16"/>
  <c r="M192" i="16"/>
  <c r="N192" i="16"/>
  <c r="M193" i="16"/>
  <c r="N193" i="16"/>
  <c r="M194" i="16"/>
  <c r="N194" i="16"/>
  <c r="M195" i="16"/>
  <c r="N195" i="16"/>
  <c r="M196" i="16"/>
  <c r="N196" i="16"/>
  <c r="M197" i="16"/>
  <c r="N197" i="16"/>
  <c r="M198" i="16"/>
  <c r="N198" i="16"/>
  <c r="M199" i="16"/>
  <c r="N199" i="16"/>
  <c r="M200" i="16"/>
  <c r="N200" i="16"/>
  <c r="M201" i="16"/>
  <c r="N201" i="16"/>
  <c r="M202" i="16"/>
  <c r="N202" i="16"/>
  <c r="M203" i="16"/>
  <c r="N203" i="16"/>
  <c r="M204" i="16"/>
  <c r="N204" i="16"/>
  <c r="M205" i="16"/>
  <c r="N205" i="16"/>
  <c r="M206" i="16"/>
  <c r="N206" i="16"/>
  <c r="M207" i="16"/>
  <c r="N207" i="16"/>
  <c r="M208" i="16"/>
  <c r="N208" i="16"/>
  <c r="M209" i="16"/>
  <c r="N209" i="16"/>
  <c r="M210" i="16"/>
  <c r="N210" i="16"/>
  <c r="M211" i="16"/>
  <c r="N211" i="16"/>
  <c r="M212" i="16"/>
  <c r="N212" i="16"/>
  <c r="M213" i="16"/>
  <c r="N213" i="16"/>
  <c r="M214" i="16"/>
  <c r="N214" i="16"/>
  <c r="M215" i="16"/>
  <c r="N215" i="16"/>
  <c r="M216" i="16"/>
  <c r="N216" i="16"/>
  <c r="M217" i="16"/>
  <c r="N217" i="16"/>
  <c r="M218" i="16"/>
  <c r="N218" i="16"/>
  <c r="M219" i="16"/>
  <c r="N219" i="16"/>
  <c r="M220" i="16"/>
  <c r="N220" i="16"/>
  <c r="M221" i="16"/>
  <c r="N221" i="16"/>
  <c r="M222" i="16"/>
  <c r="N222" i="16"/>
  <c r="M223" i="16"/>
  <c r="N223" i="16"/>
  <c r="M224" i="16"/>
  <c r="N224" i="16"/>
  <c r="M225" i="16"/>
  <c r="N225" i="16"/>
  <c r="M226" i="16"/>
  <c r="N226" i="16"/>
  <c r="M227" i="16"/>
  <c r="N227" i="16"/>
  <c r="M228" i="16"/>
  <c r="N228" i="16"/>
  <c r="M229" i="16"/>
  <c r="N229" i="16"/>
  <c r="M230" i="16"/>
  <c r="N230" i="16"/>
  <c r="M231" i="16"/>
  <c r="N231" i="16"/>
  <c r="M232" i="16"/>
  <c r="N232" i="16"/>
  <c r="M233" i="16"/>
  <c r="N233" i="16"/>
  <c r="M234" i="16"/>
  <c r="N234" i="16"/>
  <c r="M235" i="16"/>
  <c r="N235" i="16"/>
  <c r="M236" i="16"/>
  <c r="N236" i="16"/>
  <c r="M237" i="16"/>
  <c r="N237" i="16"/>
  <c r="M238" i="16"/>
  <c r="N238" i="16"/>
  <c r="M239" i="16"/>
  <c r="N239" i="16"/>
  <c r="M240" i="16"/>
  <c r="N240" i="16"/>
  <c r="M241" i="16"/>
  <c r="N241" i="16"/>
  <c r="M242" i="16"/>
  <c r="N242" i="16"/>
  <c r="M243" i="16"/>
  <c r="N243" i="16"/>
  <c r="M244" i="16"/>
  <c r="N244" i="16"/>
  <c r="M245" i="16"/>
  <c r="N245" i="16"/>
  <c r="M246" i="16"/>
  <c r="N246" i="16"/>
  <c r="M247" i="16"/>
  <c r="N247" i="16"/>
  <c r="M248" i="16"/>
  <c r="N248" i="16"/>
  <c r="M249" i="16"/>
  <c r="N249" i="16"/>
  <c r="M250" i="16"/>
  <c r="N250" i="16"/>
  <c r="M251" i="16"/>
  <c r="N251" i="16"/>
  <c r="M252" i="16"/>
  <c r="N252" i="16"/>
  <c r="M253" i="16"/>
  <c r="N253" i="16"/>
  <c r="M254" i="16"/>
  <c r="N254" i="16"/>
  <c r="M255" i="16"/>
  <c r="N255" i="16"/>
  <c r="M256" i="16"/>
  <c r="N256" i="16"/>
  <c r="M257" i="16"/>
  <c r="N257" i="16"/>
  <c r="M258" i="16"/>
  <c r="N258" i="16"/>
  <c r="M259" i="16"/>
  <c r="N259" i="16"/>
  <c r="M260" i="16"/>
  <c r="N260" i="16"/>
  <c r="M261" i="16"/>
  <c r="N261" i="16"/>
  <c r="M262" i="16"/>
  <c r="N262" i="16"/>
  <c r="M263" i="16"/>
  <c r="N263" i="16"/>
  <c r="M264" i="16"/>
  <c r="N264" i="16"/>
  <c r="M265" i="16"/>
  <c r="N265" i="16"/>
  <c r="M266" i="16"/>
  <c r="N266" i="16"/>
  <c r="M267" i="16"/>
  <c r="N267" i="16"/>
  <c r="M268" i="16"/>
  <c r="N268" i="16"/>
  <c r="M269" i="16"/>
  <c r="N269" i="16"/>
  <c r="M270" i="16"/>
  <c r="N270" i="16"/>
  <c r="M271" i="16"/>
  <c r="N271" i="16"/>
  <c r="M272" i="16"/>
  <c r="N272" i="16"/>
  <c r="M273" i="16"/>
  <c r="N273" i="16"/>
  <c r="M274" i="16"/>
  <c r="N274" i="16"/>
  <c r="M275" i="16"/>
  <c r="N275" i="16"/>
  <c r="M276" i="16"/>
  <c r="N276" i="16"/>
  <c r="M277" i="16"/>
  <c r="N277" i="16"/>
  <c r="M278" i="16"/>
  <c r="N278" i="16"/>
  <c r="M279" i="16"/>
  <c r="N279" i="16"/>
  <c r="M280" i="16"/>
  <c r="N280" i="16"/>
  <c r="M281" i="16"/>
  <c r="N281" i="16"/>
  <c r="M282" i="16"/>
  <c r="N282" i="16"/>
  <c r="M283" i="16"/>
  <c r="N283" i="16"/>
  <c r="M284" i="16"/>
  <c r="N284" i="16"/>
  <c r="M285" i="16"/>
  <c r="N285" i="16"/>
  <c r="M286" i="16"/>
  <c r="N286" i="16"/>
  <c r="M287" i="16"/>
  <c r="N287" i="16"/>
  <c r="M288" i="16"/>
  <c r="N288" i="16"/>
  <c r="M289" i="16"/>
  <c r="N289" i="16"/>
  <c r="M290" i="16"/>
  <c r="N290" i="16"/>
  <c r="M291" i="16"/>
  <c r="N291" i="16"/>
  <c r="M292" i="16"/>
  <c r="N292" i="16"/>
  <c r="M293" i="16"/>
  <c r="N293" i="16"/>
  <c r="M294" i="16"/>
  <c r="N294" i="16"/>
  <c r="M295" i="16"/>
  <c r="N295" i="16"/>
  <c r="M296" i="16"/>
  <c r="N296" i="16"/>
  <c r="M297" i="16"/>
  <c r="N297" i="16"/>
  <c r="M298" i="16"/>
  <c r="N298" i="16"/>
  <c r="M299" i="16"/>
  <c r="N299" i="16"/>
  <c r="M300" i="16"/>
  <c r="N300" i="16"/>
  <c r="M301" i="16"/>
  <c r="N301" i="16"/>
  <c r="M302" i="16"/>
  <c r="N302" i="16"/>
  <c r="M303" i="16"/>
  <c r="N303" i="16"/>
  <c r="M304" i="16"/>
  <c r="N304" i="16"/>
  <c r="M305" i="16"/>
  <c r="N305" i="16"/>
  <c r="M306" i="16"/>
  <c r="N306" i="16"/>
  <c r="M307" i="16"/>
  <c r="N307" i="16"/>
  <c r="M308" i="16"/>
  <c r="N308" i="16"/>
  <c r="M309" i="16"/>
  <c r="N309" i="16"/>
  <c r="M310" i="16"/>
  <c r="N310" i="16"/>
  <c r="M311" i="16"/>
  <c r="N311" i="16"/>
  <c r="M312" i="16"/>
  <c r="N312" i="16"/>
  <c r="M313" i="16"/>
  <c r="N313" i="16"/>
  <c r="M314" i="16"/>
  <c r="N314" i="16"/>
  <c r="M315" i="16"/>
  <c r="N315" i="16"/>
  <c r="M316" i="16"/>
  <c r="N316" i="16"/>
  <c r="M317" i="16"/>
  <c r="N317" i="16"/>
  <c r="M318" i="16"/>
  <c r="N318" i="16"/>
  <c r="M319" i="16"/>
  <c r="N319" i="16"/>
  <c r="M320" i="16"/>
  <c r="N320" i="16"/>
  <c r="M321" i="16"/>
  <c r="N321" i="16"/>
  <c r="M322" i="16"/>
  <c r="N322" i="16"/>
  <c r="M323" i="16"/>
  <c r="N323" i="16"/>
  <c r="M324" i="16"/>
  <c r="N324" i="16"/>
  <c r="M325" i="16"/>
  <c r="N325" i="16"/>
  <c r="M326" i="16"/>
  <c r="N326" i="16"/>
  <c r="M327" i="16"/>
  <c r="N327" i="16"/>
  <c r="M328" i="16"/>
  <c r="N328" i="16"/>
  <c r="M329" i="16"/>
  <c r="N329" i="16"/>
  <c r="M330" i="16"/>
  <c r="N330" i="16"/>
  <c r="M331" i="16"/>
  <c r="N331" i="16"/>
  <c r="M332" i="16"/>
  <c r="N332" i="16"/>
  <c r="M333" i="16"/>
  <c r="N333" i="16"/>
  <c r="M334" i="16"/>
  <c r="N334" i="16"/>
  <c r="M335" i="16"/>
  <c r="N335" i="16"/>
  <c r="M336" i="16"/>
  <c r="N336" i="16"/>
  <c r="M337" i="16"/>
  <c r="N337" i="16"/>
  <c r="M338" i="16"/>
  <c r="N338" i="16"/>
  <c r="M339" i="16"/>
  <c r="N339" i="16"/>
  <c r="M340" i="16"/>
  <c r="N340" i="16"/>
  <c r="M341" i="16"/>
  <c r="N341" i="16"/>
  <c r="M342" i="16"/>
  <c r="N342" i="16"/>
  <c r="M343" i="16"/>
  <c r="N343" i="16"/>
  <c r="M344" i="16"/>
  <c r="N344" i="16"/>
  <c r="M345" i="16"/>
  <c r="N345" i="16"/>
  <c r="M346" i="16"/>
  <c r="N346" i="16"/>
  <c r="M347" i="16"/>
  <c r="N347" i="16"/>
  <c r="M348" i="16"/>
  <c r="N348" i="16"/>
  <c r="M349" i="16"/>
  <c r="N349" i="16"/>
  <c r="M350" i="16"/>
  <c r="N350" i="16"/>
  <c r="M351" i="16"/>
  <c r="N351" i="16"/>
  <c r="M352" i="16"/>
  <c r="N352" i="16"/>
  <c r="M353" i="16"/>
  <c r="N353" i="16"/>
  <c r="M354" i="16"/>
  <c r="N354" i="16"/>
  <c r="M355" i="16"/>
  <c r="N355" i="16"/>
  <c r="M356" i="16"/>
  <c r="N356" i="16"/>
  <c r="M357" i="16"/>
  <c r="N357" i="16"/>
  <c r="M358" i="16"/>
  <c r="N358" i="16"/>
  <c r="M359" i="16"/>
  <c r="N359" i="16"/>
  <c r="M360" i="16"/>
  <c r="N360" i="16"/>
  <c r="M361" i="16"/>
  <c r="N361" i="16"/>
  <c r="M362" i="16"/>
  <c r="N362" i="16"/>
  <c r="M363" i="16"/>
  <c r="N363" i="16"/>
  <c r="M364" i="16"/>
  <c r="N364" i="16"/>
  <c r="M365" i="16"/>
  <c r="N365" i="16"/>
  <c r="M366" i="16"/>
  <c r="N366" i="16"/>
  <c r="M367" i="16"/>
  <c r="N367" i="16"/>
  <c r="M368" i="16"/>
  <c r="N368" i="16"/>
  <c r="M369" i="16"/>
  <c r="N369" i="16"/>
  <c r="M370" i="16"/>
  <c r="N370" i="16"/>
  <c r="M371" i="16"/>
  <c r="N371" i="16"/>
  <c r="M372" i="16"/>
  <c r="N372" i="16"/>
  <c r="M373" i="16"/>
  <c r="N373" i="16"/>
  <c r="M374" i="16"/>
  <c r="N374" i="16"/>
  <c r="M375" i="16"/>
  <c r="N375" i="16"/>
  <c r="M376" i="16"/>
  <c r="N376" i="16"/>
  <c r="M377" i="16"/>
  <c r="N377" i="16"/>
  <c r="M378" i="16"/>
  <c r="N378" i="16"/>
  <c r="M379" i="16"/>
  <c r="N379" i="16"/>
  <c r="M380" i="16"/>
  <c r="N380" i="16"/>
  <c r="M381" i="16"/>
  <c r="N381" i="16"/>
  <c r="M382" i="16"/>
  <c r="N382" i="16"/>
  <c r="M383" i="16"/>
  <c r="N383" i="16"/>
  <c r="M384" i="16"/>
  <c r="N384" i="16"/>
  <c r="M385" i="16"/>
  <c r="N385" i="16"/>
  <c r="M386" i="16"/>
  <c r="N386" i="16"/>
  <c r="M387" i="16"/>
  <c r="N387" i="16"/>
  <c r="M388" i="16"/>
  <c r="N388" i="16"/>
  <c r="M389" i="16"/>
  <c r="N389" i="16"/>
  <c r="M390" i="16"/>
  <c r="N390" i="16"/>
  <c r="M391" i="16"/>
  <c r="N391" i="16"/>
  <c r="M392" i="16"/>
  <c r="N392" i="16"/>
  <c r="M393" i="16"/>
  <c r="N393" i="16"/>
  <c r="M394" i="16"/>
  <c r="N394" i="16"/>
  <c r="M395" i="16"/>
  <c r="N395" i="16"/>
  <c r="M33" i="16"/>
  <c r="N33" i="16"/>
  <c r="M34" i="16"/>
  <c r="N34" i="16"/>
  <c r="N32" i="16"/>
  <c r="M32" i="16"/>
  <c r="B48" i="16"/>
  <c r="C48" i="16"/>
  <c r="B49" i="16"/>
  <c r="C49" i="16"/>
  <c r="B50" i="16"/>
  <c r="C50" i="16"/>
  <c r="B51" i="16"/>
  <c r="C51" i="16"/>
  <c r="B52" i="16"/>
  <c r="C52" i="16"/>
  <c r="B53" i="16"/>
  <c r="C53" i="16"/>
  <c r="B54" i="16"/>
  <c r="C54" i="16"/>
  <c r="B55" i="16"/>
  <c r="C55" i="16"/>
  <c r="B56" i="16"/>
  <c r="C56" i="16"/>
  <c r="B57" i="16"/>
  <c r="C57" i="16"/>
  <c r="B58" i="16"/>
  <c r="C58" i="16"/>
  <c r="B59" i="16"/>
  <c r="C59" i="16"/>
  <c r="B60" i="16"/>
  <c r="C60" i="16"/>
  <c r="B61" i="16"/>
  <c r="C61" i="16"/>
  <c r="B62" i="16"/>
  <c r="C62" i="16"/>
  <c r="B63" i="16"/>
  <c r="C63" i="16"/>
  <c r="B64" i="16"/>
  <c r="C64" i="16"/>
  <c r="B65" i="16"/>
  <c r="C65" i="16"/>
  <c r="B66" i="16"/>
  <c r="C66" i="16"/>
  <c r="B69" i="16"/>
  <c r="C69" i="16"/>
  <c r="B70" i="16"/>
  <c r="C70" i="16"/>
  <c r="B71" i="16"/>
  <c r="C71" i="16"/>
  <c r="B72" i="16"/>
  <c r="C72" i="16"/>
  <c r="B73" i="16"/>
  <c r="C73" i="16"/>
  <c r="B74" i="16"/>
  <c r="C74" i="16"/>
  <c r="B75" i="16"/>
  <c r="C75" i="16"/>
  <c r="B76" i="16"/>
  <c r="C76" i="16"/>
  <c r="B77" i="16"/>
  <c r="C77" i="16"/>
  <c r="B78" i="16"/>
  <c r="C78" i="16"/>
  <c r="B79" i="16"/>
  <c r="C79" i="16"/>
  <c r="B80" i="16"/>
  <c r="C80" i="16"/>
  <c r="B81" i="16"/>
  <c r="C81" i="16"/>
  <c r="B82" i="16"/>
  <c r="C82" i="16"/>
  <c r="B83" i="16"/>
  <c r="C83" i="16"/>
  <c r="B84" i="16"/>
  <c r="C84" i="16"/>
  <c r="B85" i="16"/>
  <c r="C85" i="16"/>
  <c r="B86" i="16"/>
  <c r="C86" i="16"/>
  <c r="B87" i="16"/>
  <c r="C87" i="16"/>
  <c r="B88" i="16"/>
  <c r="C88" i="16"/>
  <c r="B89" i="16"/>
  <c r="C89" i="16"/>
  <c r="B90" i="16"/>
  <c r="C90" i="16"/>
  <c r="B91" i="16"/>
  <c r="C91" i="16"/>
  <c r="B92" i="16"/>
  <c r="C92" i="16"/>
  <c r="B93" i="16"/>
  <c r="C93" i="16"/>
  <c r="B94" i="16"/>
  <c r="C94" i="16"/>
  <c r="B95" i="16"/>
  <c r="C95" i="16"/>
  <c r="B96" i="16"/>
  <c r="C96" i="16"/>
  <c r="B97" i="16"/>
  <c r="C97" i="16"/>
  <c r="B98" i="16"/>
  <c r="C98" i="16"/>
  <c r="B99" i="16"/>
  <c r="C99" i="16"/>
  <c r="B100" i="16"/>
  <c r="C100" i="16"/>
  <c r="B101" i="16"/>
  <c r="C101" i="16"/>
  <c r="B102" i="16"/>
  <c r="C102" i="16"/>
  <c r="B103" i="16"/>
  <c r="C103" i="16"/>
  <c r="B104" i="16"/>
  <c r="C104" i="16"/>
  <c r="B105" i="16"/>
  <c r="C105" i="16"/>
  <c r="B106" i="16"/>
  <c r="C106" i="16"/>
  <c r="B107" i="16"/>
  <c r="C107" i="16"/>
  <c r="B108" i="16"/>
  <c r="C108" i="16"/>
  <c r="B109" i="16"/>
  <c r="C109" i="16"/>
  <c r="B110" i="16"/>
  <c r="C110" i="16"/>
  <c r="B111" i="16"/>
  <c r="C111" i="16"/>
  <c r="B112" i="16"/>
  <c r="C112" i="16"/>
  <c r="B113" i="16"/>
  <c r="C113" i="16"/>
  <c r="B114" i="16"/>
  <c r="C114" i="16"/>
  <c r="B115" i="16"/>
  <c r="C115" i="16"/>
  <c r="B116" i="16"/>
  <c r="C116" i="16"/>
  <c r="B117" i="16"/>
  <c r="C117" i="16"/>
  <c r="B118" i="16"/>
  <c r="C118" i="16"/>
  <c r="B119" i="16"/>
  <c r="C119" i="16"/>
  <c r="B120" i="16"/>
  <c r="C120" i="16"/>
  <c r="B121" i="16"/>
  <c r="C121" i="16"/>
  <c r="B122" i="16"/>
  <c r="C122" i="16"/>
  <c r="B123" i="16"/>
  <c r="C123" i="16"/>
  <c r="B124" i="16"/>
  <c r="C124" i="16"/>
  <c r="B125" i="16"/>
  <c r="C125" i="16"/>
  <c r="B126" i="16"/>
  <c r="C126" i="16"/>
  <c r="B127" i="16"/>
  <c r="C127" i="16"/>
  <c r="B128" i="16"/>
  <c r="C128" i="16"/>
  <c r="B129" i="16"/>
  <c r="C129" i="16"/>
  <c r="B130" i="16"/>
  <c r="C130" i="16"/>
  <c r="B131" i="16"/>
  <c r="C131" i="16"/>
  <c r="B132" i="16"/>
  <c r="C132" i="16"/>
  <c r="B133" i="16"/>
  <c r="C133" i="16"/>
  <c r="B134" i="16"/>
  <c r="C134" i="16"/>
  <c r="B135" i="16"/>
  <c r="C135" i="16"/>
  <c r="B136" i="16"/>
  <c r="C136" i="16"/>
  <c r="B137" i="16"/>
  <c r="C137" i="16"/>
  <c r="B138" i="16"/>
  <c r="C138" i="16"/>
  <c r="B139" i="16"/>
  <c r="C139" i="16"/>
  <c r="B140" i="16"/>
  <c r="C140" i="16"/>
  <c r="B141" i="16"/>
  <c r="C141" i="16"/>
  <c r="B142" i="16"/>
  <c r="C142" i="16"/>
  <c r="B143" i="16"/>
  <c r="C143" i="16"/>
  <c r="B144" i="16"/>
  <c r="C144" i="16"/>
  <c r="B145" i="16"/>
  <c r="C145" i="16"/>
  <c r="B146" i="16"/>
  <c r="C146" i="16"/>
  <c r="B147" i="16"/>
  <c r="C147" i="16"/>
  <c r="B148" i="16"/>
  <c r="C148" i="16"/>
  <c r="B149" i="16"/>
  <c r="C149" i="16"/>
  <c r="B150" i="16"/>
  <c r="C150" i="16"/>
  <c r="B151" i="16"/>
  <c r="C151" i="16"/>
  <c r="B152" i="16"/>
  <c r="C152" i="16"/>
  <c r="B47" i="16"/>
  <c r="C47" i="16"/>
  <c r="B46" i="16"/>
  <c r="C46" i="16"/>
  <c r="B45" i="16"/>
  <c r="C45" i="16"/>
  <c r="B33" i="16"/>
  <c r="C33" i="16"/>
  <c r="B34" i="16"/>
  <c r="C34" i="16"/>
  <c r="B35" i="16"/>
  <c r="C35" i="16"/>
  <c r="B36" i="16"/>
  <c r="C36" i="16"/>
  <c r="B37" i="16"/>
  <c r="C37" i="16"/>
  <c r="B38" i="16"/>
  <c r="C38" i="16"/>
  <c r="B39" i="16"/>
  <c r="C39" i="16"/>
  <c r="B40" i="16"/>
  <c r="C40" i="16"/>
  <c r="B41" i="16"/>
  <c r="C41" i="16"/>
  <c r="B42" i="16"/>
  <c r="C42" i="16"/>
  <c r="B43" i="16"/>
  <c r="C43" i="16"/>
  <c r="B44" i="16"/>
  <c r="C44" i="16"/>
  <c r="B32" i="16"/>
  <c r="C32" i="16"/>
  <c r="B31" i="16"/>
  <c r="C31" i="16"/>
  <c r="M31" i="16"/>
  <c r="N31" i="16"/>
  <c r="B264" i="16"/>
  <c r="C264" i="16"/>
  <c r="B265" i="16"/>
  <c r="C265" i="16"/>
  <c r="B266" i="16"/>
  <c r="C266" i="16"/>
  <c r="B267" i="16"/>
  <c r="C267" i="16"/>
  <c r="N405" i="16"/>
  <c r="M405" i="16"/>
  <c r="C405" i="16"/>
  <c r="B405" i="16"/>
  <c r="N404" i="16"/>
  <c r="M404" i="16"/>
  <c r="C404" i="16"/>
  <c r="B404" i="16"/>
  <c r="N403" i="16"/>
  <c r="M403" i="16"/>
  <c r="C403" i="16"/>
  <c r="B403" i="16"/>
  <c r="N402" i="16"/>
  <c r="M402" i="16"/>
  <c r="C402" i="16"/>
  <c r="B402" i="16"/>
  <c r="N401" i="16"/>
  <c r="M401" i="16"/>
  <c r="C401" i="16"/>
  <c r="B401" i="16"/>
  <c r="N400" i="16"/>
  <c r="M400" i="16"/>
  <c r="C400" i="16"/>
  <c r="B400" i="16"/>
  <c r="N399" i="16"/>
  <c r="M399" i="16"/>
  <c r="C399" i="16"/>
  <c r="B399" i="16"/>
  <c r="N398" i="16"/>
  <c r="M398" i="16"/>
  <c r="C398" i="16"/>
  <c r="B398" i="16"/>
  <c r="N397" i="16"/>
  <c r="M397" i="16"/>
  <c r="C397" i="16"/>
  <c r="B397" i="16"/>
  <c r="N396" i="16"/>
  <c r="M396" i="16"/>
  <c r="C396" i="16"/>
  <c r="B396" i="16"/>
  <c r="C395" i="16"/>
  <c r="B395" i="16"/>
  <c r="C394" i="16"/>
  <c r="B394" i="16"/>
  <c r="C393" i="16"/>
  <c r="B393" i="16"/>
  <c r="C392" i="16"/>
  <c r="B392" i="16"/>
  <c r="C391" i="16"/>
  <c r="B391" i="16"/>
  <c r="C390" i="16"/>
  <c r="B390" i="16"/>
  <c r="C389" i="16"/>
  <c r="B389" i="16"/>
  <c r="C388" i="16"/>
  <c r="B388" i="16"/>
  <c r="C387" i="16"/>
  <c r="B387" i="16"/>
  <c r="C386" i="16"/>
  <c r="B386" i="16"/>
  <c r="C385" i="16"/>
  <c r="B385" i="16"/>
  <c r="C384" i="16"/>
  <c r="B384" i="16"/>
  <c r="C383" i="16"/>
  <c r="B383" i="16"/>
  <c r="C382" i="16"/>
  <c r="B382" i="16"/>
  <c r="C381" i="16"/>
  <c r="B381" i="16"/>
  <c r="C380" i="16"/>
  <c r="B380" i="16"/>
  <c r="C379" i="16"/>
  <c r="B379" i="16"/>
  <c r="C378" i="16"/>
  <c r="B378" i="16"/>
  <c r="C377" i="16"/>
  <c r="B377" i="16"/>
  <c r="C376" i="16"/>
  <c r="B376" i="16"/>
  <c r="C375" i="16"/>
  <c r="B375" i="16"/>
  <c r="C374" i="16"/>
  <c r="B374" i="16"/>
  <c r="C373" i="16"/>
  <c r="B373" i="16"/>
  <c r="C372" i="16"/>
  <c r="B372" i="16"/>
  <c r="C371" i="16"/>
  <c r="B371" i="16"/>
  <c r="C370" i="16"/>
  <c r="B370" i="16"/>
  <c r="C369" i="16"/>
  <c r="B369" i="16"/>
  <c r="C368" i="16"/>
  <c r="B368" i="16"/>
  <c r="C367" i="16"/>
  <c r="B367" i="16"/>
  <c r="C366" i="16"/>
  <c r="B366" i="16"/>
  <c r="C365" i="16"/>
  <c r="B365" i="16"/>
  <c r="C364" i="16"/>
  <c r="B364" i="16"/>
  <c r="C363" i="16"/>
  <c r="B363" i="16"/>
  <c r="C362" i="16"/>
  <c r="B362" i="16"/>
  <c r="C361" i="16"/>
  <c r="B361" i="16"/>
  <c r="C360" i="16"/>
  <c r="B360" i="16"/>
  <c r="C359" i="16"/>
  <c r="B359" i="16"/>
  <c r="C358" i="16"/>
  <c r="B358" i="16"/>
  <c r="C357" i="16"/>
  <c r="B357" i="16"/>
  <c r="C356" i="16"/>
  <c r="B356" i="16"/>
  <c r="C355" i="16"/>
  <c r="B355" i="16"/>
  <c r="C354" i="16"/>
  <c r="B354" i="16"/>
  <c r="C353" i="16"/>
  <c r="B353" i="16"/>
  <c r="C352" i="16"/>
  <c r="B352" i="16"/>
  <c r="C351" i="16"/>
  <c r="B351" i="16"/>
  <c r="C350" i="16"/>
  <c r="B350" i="16"/>
  <c r="C349" i="16"/>
  <c r="B349" i="16"/>
  <c r="C348" i="16"/>
  <c r="B348" i="16"/>
  <c r="C347" i="16"/>
  <c r="B347" i="16"/>
  <c r="C346" i="16"/>
  <c r="B346" i="16"/>
  <c r="C345" i="16"/>
  <c r="B345" i="16"/>
  <c r="C344" i="16"/>
  <c r="B344" i="16"/>
  <c r="C343" i="16"/>
  <c r="B343" i="16"/>
  <c r="C342" i="16"/>
  <c r="B342" i="16"/>
  <c r="C341" i="16"/>
  <c r="B341" i="16"/>
  <c r="C340" i="16"/>
  <c r="B340" i="16"/>
  <c r="C339" i="16"/>
  <c r="B339" i="16"/>
  <c r="C338" i="16"/>
  <c r="B338" i="16"/>
  <c r="C337" i="16"/>
  <c r="B337" i="16"/>
  <c r="C336" i="16"/>
  <c r="B336" i="16"/>
  <c r="C335" i="16"/>
  <c r="B335" i="16"/>
  <c r="C334" i="16"/>
  <c r="B334" i="16"/>
  <c r="C333" i="16"/>
  <c r="B333" i="16"/>
  <c r="C332" i="16"/>
  <c r="B332" i="16"/>
  <c r="C331" i="16"/>
  <c r="B331" i="16"/>
  <c r="C330" i="16"/>
  <c r="B330" i="16"/>
  <c r="C329" i="16"/>
  <c r="B329" i="16"/>
  <c r="C328" i="16"/>
  <c r="B328" i="16"/>
  <c r="C327" i="16"/>
  <c r="B327" i="16"/>
  <c r="C326" i="16"/>
  <c r="B326" i="16"/>
  <c r="C325" i="16"/>
  <c r="B325" i="16"/>
  <c r="C324" i="16"/>
  <c r="B324" i="16"/>
  <c r="C323" i="16"/>
  <c r="B323" i="16"/>
  <c r="C322" i="16"/>
  <c r="B322" i="16"/>
  <c r="C321" i="16"/>
  <c r="B321" i="16"/>
  <c r="C320" i="16"/>
  <c r="B320" i="16"/>
  <c r="C319" i="16"/>
  <c r="B319" i="16"/>
  <c r="C318" i="16"/>
  <c r="B318" i="16"/>
  <c r="C317" i="16"/>
  <c r="B317" i="16"/>
  <c r="C316" i="16"/>
  <c r="B316" i="16"/>
  <c r="C315" i="16"/>
  <c r="B315" i="16"/>
  <c r="C314" i="16"/>
  <c r="B314" i="16"/>
  <c r="C313" i="16"/>
  <c r="B313" i="16"/>
  <c r="C312" i="16"/>
  <c r="B312" i="16"/>
  <c r="C311" i="16"/>
  <c r="B311" i="16"/>
  <c r="C310" i="16"/>
  <c r="B310" i="16"/>
  <c r="C309" i="16"/>
  <c r="B309" i="16"/>
  <c r="C308" i="16"/>
  <c r="B308" i="16"/>
  <c r="C307" i="16"/>
  <c r="B307" i="16"/>
  <c r="C306" i="16"/>
  <c r="B306" i="16"/>
  <c r="C305" i="16"/>
  <c r="B305" i="16"/>
  <c r="C304" i="16"/>
  <c r="B304" i="16"/>
  <c r="C303" i="16"/>
  <c r="B303" i="16"/>
  <c r="C302" i="16"/>
  <c r="B302" i="16"/>
  <c r="C301" i="16"/>
  <c r="B301" i="16"/>
  <c r="C300" i="16"/>
  <c r="B300" i="16"/>
  <c r="C299" i="16"/>
  <c r="B299" i="16"/>
  <c r="C298" i="16"/>
  <c r="B298" i="16"/>
  <c r="C297" i="16"/>
  <c r="B297" i="16"/>
  <c r="C296" i="16"/>
  <c r="B296" i="16"/>
  <c r="C295" i="16"/>
  <c r="B295" i="16"/>
  <c r="C294" i="16"/>
  <c r="B294" i="16"/>
  <c r="C293" i="16"/>
  <c r="B293" i="16"/>
  <c r="C292" i="16"/>
  <c r="B292" i="16"/>
  <c r="C291" i="16"/>
  <c r="B291" i="16"/>
  <c r="C290" i="16"/>
  <c r="B290" i="16"/>
  <c r="C289" i="16"/>
  <c r="B289" i="16"/>
  <c r="C288" i="16"/>
  <c r="B288" i="16"/>
  <c r="C287" i="16"/>
  <c r="B287" i="16"/>
  <c r="C286" i="16"/>
  <c r="B286" i="16"/>
  <c r="C285" i="16"/>
  <c r="B285" i="16"/>
  <c r="C284" i="16"/>
  <c r="B284" i="16"/>
  <c r="C283" i="16"/>
  <c r="B283" i="16"/>
  <c r="C282" i="16"/>
  <c r="B282" i="16"/>
  <c r="C281" i="16"/>
  <c r="B281" i="16"/>
  <c r="C280" i="16"/>
  <c r="B280" i="16"/>
  <c r="C279" i="16"/>
  <c r="B279" i="16"/>
  <c r="C278" i="16"/>
  <c r="B278" i="16"/>
  <c r="C277" i="16"/>
  <c r="B277" i="16"/>
  <c r="C276" i="16"/>
  <c r="B276" i="16"/>
  <c r="C275" i="16"/>
  <c r="B275" i="16"/>
  <c r="C274" i="16"/>
  <c r="B274" i="16"/>
  <c r="C273" i="16"/>
  <c r="B273" i="16"/>
  <c r="C272" i="16"/>
  <c r="B272" i="16"/>
  <c r="C271" i="16"/>
  <c r="B271" i="16"/>
  <c r="C270" i="16"/>
  <c r="B270" i="16"/>
  <c r="C269" i="16"/>
  <c r="B269" i="16"/>
  <c r="C268" i="16"/>
  <c r="B268" i="16"/>
  <c r="N149" i="15"/>
  <c r="C94" i="15"/>
  <c r="M94" i="15"/>
  <c r="N94" i="15"/>
  <c r="B94" i="15"/>
  <c r="D5" i="16" l="1"/>
  <c r="D6" i="16"/>
  <c r="C81" i="14"/>
  <c r="N332" i="14"/>
  <c r="M332" i="14"/>
  <c r="C332" i="14"/>
  <c r="B332" i="14"/>
  <c r="N331" i="14"/>
  <c r="M331" i="14"/>
  <c r="C331" i="14"/>
  <c r="B331" i="14"/>
  <c r="N330" i="14"/>
  <c r="M330" i="14"/>
  <c r="C330" i="14"/>
  <c r="B330" i="14"/>
  <c r="N329" i="14"/>
  <c r="M329" i="14"/>
  <c r="C329" i="14"/>
  <c r="B329" i="14"/>
  <c r="N328" i="14"/>
  <c r="M328" i="14"/>
  <c r="C328" i="14"/>
  <c r="B328" i="14"/>
  <c r="N327" i="14"/>
  <c r="M327" i="14"/>
  <c r="C327" i="14"/>
  <c r="B327" i="14"/>
  <c r="N326" i="14"/>
  <c r="M326" i="14"/>
  <c r="C326" i="14"/>
  <c r="B326" i="14"/>
  <c r="N325" i="14"/>
  <c r="M325" i="14"/>
  <c r="C325" i="14"/>
  <c r="B325" i="14"/>
  <c r="N324" i="14"/>
  <c r="M324" i="14"/>
  <c r="C324" i="14"/>
  <c r="B324" i="14"/>
  <c r="N323" i="14"/>
  <c r="M323" i="14"/>
  <c r="C323" i="14"/>
  <c r="B323" i="14"/>
  <c r="N322" i="14"/>
  <c r="M322" i="14"/>
  <c r="C322" i="14"/>
  <c r="B322" i="14"/>
  <c r="N321" i="14"/>
  <c r="M321" i="14"/>
  <c r="C321" i="14"/>
  <c r="B321" i="14"/>
  <c r="N320" i="14"/>
  <c r="M320" i="14"/>
  <c r="C320" i="14"/>
  <c r="B320" i="14"/>
  <c r="N319" i="14"/>
  <c r="M319" i="14"/>
  <c r="C319" i="14"/>
  <c r="B319" i="14"/>
  <c r="N318" i="14"/>
  <c r="M318" i="14"/>
  <c r="C318" i="14"/>
  <c r="B318" i="14"/>
  <c r="N317" i="14"/>
  <c r="M317" i="14"/>
  <c r="C317" i="14"/>
  <c r="B317" i="14"/>
  <c r="N316" i="14"/>
  <c r="M316" i="14"/>
  <c r="C316" i="14"/>
  <c r="B316" i="14"/>
  <c r="N315" i="14"/>
  <c r="M315" i="14"/>
  <c r="C315" i="14"/>
  <c r="B315" i="14"/>
  <c r="N314" i="14"/>
  <c r="M314" i="14"/>
  <c r="C314" i="14"/>
  <c r="B314" i="14"/>
  <c r="N313" i="14"/>
  <c r="M313" i="14"/>
  <c r="C313" i="14"/>
  <c r="B313" i="14"/>
  <c r="N312" i="14"/>
  <c r="M312" i="14"/>
  <c r="C312" i="14"/>
  <c r="B312" i="14"/>
  <c r="N311" i="14"/>
  <c r="M311" i="14"/>
  <c r="C311" i="14"/>
  <c r="B311" i="14"/>
  <c r="N263" i="14"/>
  <c r="M263" i="14"/>
  <c r="C263" i="14"/>
  <c r="B263" i="14"/>
  <c r="N88" i="14"/>
  <c r="M88" i="14"/>
  <c r="C88" i="14"/>
  <c r="B88" i="14"/>
  <c r="N86" i="14"/>
  <c r="M86" i="14"/>
  <c r="C86" i="14"/>
  <c r="B86" i="14"/>
  <c r="N84" i="14"/>
  <c r="M84" i="14"/>
  <c r="C84" i="14"/>
  <c r="B84" i="14"/>
  <c r="N82" i="14"/>
  <c r="M82" i="14"/>
  <c r="C82" i="14"/>
  <c r="B82" i="14"/>
  <c r="N81" i="14"/>
  <c r="M81" i="14"/>
  <c r="B81" i="14"/>
  <c r="N80" i="14"/>
  <c r="M80" i="14"/>
  <c r="C80" i="14"/>
  <c r="B80" i="14"/>
  <c r="N77" i="14"/>
  <c r="M77" i="14"/>
  <c r="C77" i="14"/>
  <c r="B77" i="14"/>
  <c r="N76" i="14"/>
  <c r="M76" i="14"/>
  <c r="C76" i="14"/>
  <c r="B76" i="14"/>
  <c r="N403" i="15"/>
  <c r="M403" i="15"/>
  <c r="C403" i="15"/>
  <c r="B403" i="15"/>
  <c r="N402" i="15"/>
  <c r="M402" i="15"/>
  <c r="C402" i="15"/>
  <c r="B402" i="15"/>
  <c r="N401" i="15"/>
  <c r="M401" i="15"/>
  <c r="C401" i="15"/>
  <c r="B401" i="15"/>
  <c r="N400" i="15"/>
  <c r="M400" i="15"/>
  <c r="C400" i="15"/>
  <c r="B400" i="15"/>
  <c r="N399" i="15"/>
  <c r="M399" i="15"/>
  <c r="C399" i="15"/>
  <c r="B399" i="15"/>
  <c r="N398" i="15"/>
  <c r="M398" i="15"/>
  <c r="C398" i="15"/>
  <c r="B398" i="15"/>
  <c r="N397" i="15"/>
  <c r="M397" i="15"/>
  <c r="C397" i="15"/>
  <c r="B397" i="15"/>
  <c r="N396" i="15"/>
  <c r="M396" i="15"/>
  <c r="C396" i="15"/>
  <c r="B396" i="15"/>
  <c r="N395" i="15"/>
  <c r="M395" i="15"/>
  <c r="C395" i="15"/>
  <c r="B395" i="15"/>
  <c r="N394" i="15"/>
  <c r="M394" i="15"/>
  <c r="C394" i="15"/>
  <c r="B394" i="15"/>
  <c r="N393" i="15"/>
  <c r="M393" i="15"/>
  <c r="C393" i="15"/>
  <c r="B393" i="15"/>
  <c r="N392" i="15"/>
  <c r="M392" i="15"/>
  <c r="C392" i="15"/>
  <c r="B392" i="15"/>
  <c r="N391" i="15"/>
  <c r="M391" i="15"/>
  <c r="C391" i="15"/>
  <c r="B391" i="15"/>
  <c r="N390" i="15"/>
  <c r="M390" i="15"/>
  <c r="C390" i="15"/>
  <c r="B390" i="15"/>
  <c r="N389" i="15"/>
  <c r="M389" i="15"/>
  <c r="C389" i="15"/>
  <c r="B389" i="15"/>
  <c r="N388" i="15"/>
  <c r="M388" i="15"/>
  <c r="C388" i="15"/>
  <c r="B388" i="15"/>
  <c r="N387" i="15"/>
  <c r="M387" i="15"/>
  <c r="C387" i="15"/>
  <c r="B387" i="15"/>
  <c r="N386" i="15"/>
  <c r="M386" i="15"/>
  <c r="C386" i="15"/>
  <c r="B386" i="15"/>
  <c r="N385" i="15"/>
  <c r="M385" i="15"/>
  <c r="C385" i="15"/>
  <c r="B385" i="15"/>
  <c r="N384" i="15"/>
  <c r="M384" i="15"/>
  <c r="C384" i="15"/>
  <c r="B384" i="15"/>
  <c r="N383" i="15"/>
  <c r="M383" i="15"/>
  <c r="C383" i="15"/>
  <c r="B383" i="15"/>
  <c r="N382" i="15"/>
  <c r="M382" i="15"/>
  <c r="C382" i="15"/>
  <c r="B382" i="15"/>
  <c r="N381" i="15"/>
  <c r="M381" i="15"/>
  <c r="C381" i="15"/>
  <c r="B381" i="15"/>
  <c r="N380" i="15"/>
  <c r="M380" i="15"/>
  <c r="C380" i="15"/>
  <c r="B380" i="15"/>
  <c r="N379" i="15"/>
  <c r="M379" i="15"/>
  <c r="C379" i="15"/>
  <c r="B379" i="15"/>
  <c r="N378" i="15"/>
  <c r="M378" i="15"/>
  <c r="C378" i="15"/>
  <c r="B378" i="15"/>
  <c r="N377" i="15"/>
  <c r="M377" i="15"/>
  <c r="C377" i="15"/>
  <c r="B377" i="15"/>
  <c r="N376" i="15"/>
  <c r="M376" i="15"/>
  <c r="C376" i="15"/>
  <c r="B376" i="15"/>
  <c r="N375" i="15"/>
  <c r="M375" i="15"/>
  <c r="C375" i="15"/>
  <c r="B375" i="15"/>
  <c r="N374" i="15"/>
  <c r="M374" i="15"/>
  <c r="C374" i="15"/>
  <c r="B374" i="15"/>
  <c r="N373" i="15"/>
  <c r="M373" i="15"/>
  <c r="C373" i="15"/>
  <c r="B373" i="15"/>
  <c r="N372" i="15"/>
  <c r="M372" i="15"/>
  <c r="C372" i="15"/>
  <c r="B372" i="15"/>
  <c r="N371" i="15"/>
  <c r="M371" i="15"/>
  <c r="C371" i="15"/>
  <c r="B371" i="15"/>
  <c r="N370" i="15"/>
  <c r="M370" i="15"/>
  <c r="C370" i="15"/>
  <c r="B370" i="15"/>
  <c r="N369" i="15"/>
  <c r="M369" i="15"/>
  <c r="C369" i="15"/>
  <c r="B369" i="15"/>
  <c r="N368" i="15"/>
  <c r="M368" i="15"/>
  <c r="C368" i="15"/>
  <c r="B368" i="15"/>
  <c r="N367" i="15"/>
  <c r="M367" i="15"/>
  <c r="C367" i="15"/>
  <c r="B367" i="15"/>
  <c r="N366" i="15"/>
  <c r="M366" i="15"/>
  <c r="C366" i="15"/>
  <c r="B366" i="15"/>
  <c r="N365" i="15"/>
  <c r="M365" i="15"/>
  <c r="C365" i="15"/>
  <c r="B365" i="15"/>
  <c r="N364" i="15"/>
  <c r="M364" i="15"/>
  <c r="C364" i="15"/>
  <c r="B364" i="15"/>
  <c r="N363" i="15"/>
  <c r="M363" i="15"/>
  <c r="C363" i="15"/>
  <c r="B363" i="15"/>
  <c r="N362" i="15"/>
  <c r="M362" i="15"/>
  <c r="C362" i="15"/>
  <c r="B362" i="15"/>
  <c r="N361" i="15"/>
  <c r="M361" i="15"/>
  <c r="C361" i="15"/>
  <c r="B361" i="15"/>
  <c r="N360" i="15"/>
  <c r="M360" i="15"/>
  <c r="C360" i="15"/>
  <c r="B360" i="15"/>
  <c r="N359" i="15"/>
  <c r="M359" i="15"/>
  <c r="C359" i="15"/>
  <c r="B359" i="15"/>
  <c r="N358" i="15"/>
  <c r="M358" i="15"/>
  <c r="C358" i="15"/>
  <c r="B358" i="15"/>
  <c r="N357" i="15"/>
  <c r="M357" i="15"/>
  <c r="C357" i="15"/>
  <c r="B357" i="15"/>
  <c r="N356" i="15"/>
  <c r="M356" i="15"/>
  <c r="C356" i="15"/>
  <c r="B356" i="15"/>
  <c r="N355" i="15"/>
  <c r="M355" i="15"/>
  <c r="C355" i="15"/>
  <c r="B355" i="15"/>
  <c r="N354" i="15"/>
  <c r="M354" i="15"/>
  <c r="C354" i="15"/>
  <c r="B354" i="15"/>
  <c r="N353" i="15"/>
  <c r="M353" i="15"/>
  <c r="C353" i="15"/>
  <c r="B353" i="15"/>
  <c r="N352" i="15"/>
  <c r="M352" i="15"/>
  <c r="C352" i="15"/>
  <c r="B352" i="15"/>
  <c r="N351" i="15"/>
  <c r="M351" i="15"/>
  <c r="C351" i="15"/>
  <c r="B351" i="15"/>
  <c r="N350" i="15"/>
  <c r="M350" i="15"/>
  <c r="C350" i="15"/>
  <c r="B350" i="15"/>
  <c r="N349" i="15"/>
  <c r="M349" i="15"/>
  <c r="C349" i="15"/>
  <c r="B349" i="15"/>
  <c r="N348" i="15"/>
  <c r="M348" i="15"/>
  <c r="C348" i="15"/>
  <c r="B348" i="15"/>
  <c r="N347" i="15"/>
  <c r="M347" i="15"/>
  <c r="C347" i="15"/>
  <c r="B347" i="15"/>
  <c r="N346" i="15"/>
  <c r="M346" i="15"/>
  <c r="C346" i="15"/>
  <c r="B346" i="15"/>
  <c r="N345" i="15"/>
  <c r="M345" i="15"/>
  <c r="C345" i="15"/>
  <c r="B345" i="15"/>
  <c r="N344" i="15"/>
  <c r="M344" i="15"/>
  <c r="C344" i="15"/>
  <c r="B344" i="15"/>
  <c r="N343" i="15"/>
  <c r="M343" i="15"/>
  <c r="C343" i="15"/>
  <c r="B343" i="15"/>
  <c r="N342" i="15"/>
  <c r="M342" i="15"/>
  <c r="C342" i="15"/>
  <c r="B342" i="15"/>
  <c r="N341" i="15"/>
  <c r="M341" i="15"/>
  <c r="C341" i="15"/>
  <c r="B341" i="15"/>
  <c r="N340" i="15"/>
  <c r="M340" i="15"/>
  <c r="C340" i="15"/>
  <c r="B340" i="15"/>
  <c r="N339" i="15"/>
  <c r="M339" i="15"/>
  <c r="C339" i="15"/>
  <c r="B339" i="15"/>
  <c r="N338" i="15"/>
  <c r="M338" i="15"/>
  <c r="C338" i="15"/>
  <c r="B338" i="15"/>
  <c r="N337" i="15"/>
  <c r="M337" i="15"/>
  <c r="C337" i="15"/>
  <c r="B337" i="15"/>
  <c r="N336" i="15"/>
  <c r="M336" i="15"/>
  <c r="C336" i="15"/>
  <c r="B336" i="15"/>
  <c r="N335" i="15"/>
  <c r="M335" i="15"/>
  <c r="C335" i="15"/>
  <c r="B335" i="15"/>
  <c r="N334" i="15"/>
  <c r="M334" i="15"/>
  <c r="C334" i="15"/>
  <c r="B334" i="15"/>
  <c r="N333" i="15"/>
  <c r="M333" i="15"/>
  <c r="C333" i="15"/>
  <c r="B333" i="15"/>
  <c r="N332" i="15"/>
  <c r="M332" i="15"/>
  <c r="C332" i="15"/>
  <c r="B332" i="15"/>
  <c r="N331" i="15"/>
  <c r="M331" i="15"/>
  <c r="C331" i="15"/>
  <c r="B331" i="15"/>
  <c r="N330" i="15"/>
  <c r="M330" i="15"/>
  <c r="C330" i="15"/>
  <c r="B330" i="15"/>
  <c r="N329" i="15"/>
  <c r="M329" i="15"/>
  <c r="C329" i="15"/>
  <c r="B329" i="15"/>
  <c r="N328" i="15"/>
  <c r="M328" i="15"/>
  <c r="C328" i="15"/>
  <c r="B328" i="15"/>
  <c r="N327" i="15"/>
  <c r="M327" i="15"/>
  <c r="C327" i="15"/>
  <c r="B327" i="15"/>
  <c r="N326" i="15"/>
  <c r="M326" i="15"/>
  <c r="C326" i="15"/>
  <c r="B326" i="15"/>
  <c r="N325" i="15"/>
  <c r="M325" i="15"/>
  <c r="C325" i="15"/>
  <c r="B325" i="15"/>
  <c r="N324" i="15"/>
  <c r="M324" i="15"/>
  <c r="C324" i="15"/>
  <c r="B324" i="15"/>
  <c r="N323" i="15"/>
  <c r="M323" i="15"/>
  <c r="C323" i="15"/>
  <c r="B323" i="15"/>
  <c r="N322" i="15"/>
  <c r="M322" i="15"/>
  <c r="C322" i="15"/>
  <c r="B322" i="15"/>
  <c r="N321" i="15"/>
  <c r="M321" i="15"/>
  <c r="C321" i="15"/>
  <c r="B321" i="15"/>
  <c r="N320" i="15"/>
  <c r="M320" i="15"/>
  <c r="C320" i="15"/>
  <c r="B320" i="15"/>
  <c r="N319" i="15"/>
  <c r="M319" i="15"/>
  <c r="C319" i="15"/>
  <c r="B319" i="15"/>
  <c r="N318" i="15"/>
  <c r="M318" i="15"/>
  <c r="C318" i="15"/>
  <c r="B318" i="15"/>
  <c r="N317" i="15"/>
  <c r="M317" i="15"/>
  <c r="C317" i="15"/>
  <c r="B317" i="15"/>
  <c r="N316" i="15"/>
  <c r="M316" i="15"/>
  <c r="C316" i="15"/>
  <c r="B316" i="15"/>
  <c r="N315" i="15"/>
  <c r="M315" i="15"/>
  <c r="C315" i="15"/>
  <c r="B315" i="15"/>
  <c r="N314" i="15"/>
  <c r="M314" i="15"/>
  <c r="C314" i="15"/>
  <c r="B314" i="15"/>
  <c r="N313" i="15"/>
  <c r="M313" i="15"/>
  <c r="C313" i="15"/>
  <c r="B313" i="15"/>
  <c r="N312" i="15"/>
  <c r="M312" i="15"/>
  <c r="C312" i="15"/>
  <c r="B312" i="15"/>
  <c r="N311" i="15"/>
  <c r="M311" i="15"/>
  <c r="C311" i="15"/>
  <c r="B311" i="15"/>
  <c r="N310" i="15"/>
  <c r="M310" i="15"/>
  <c r="C310" i="15"/>
  <c r="B310" i="15"/>
  <c r="N309" i="15"/>
  <c r="M309" i="15"/>
  <c r="C309" i="15"/>
  <c r="B309" i="15"/>
  <c r="N308" i="15"/>
  <c r="M308" i="15"/>
  <c r="C308" i="15"/>
  <c r="B308" i="15"/>
  <c r="N307" i="15"/>
  <c r="M307" i="15"/>
  <c r="C307" i="15"/>
  <c r="B307" i="15"/>
  <c r="N306" i="15"/>
  <c r="M306" i="15"/>
  <c r="C306" i="15"/>
  <c r="B306" i="15"/>
  <c r="N305" i="15"/>
  <c r="M305" i="15"/>
  <c r="C305" i="15"/>
  <c r="B305" i="15"/>
  <c r="N304" i="15"/>
  <c r="M304" i="15"/>
  <c r="C304" i="15"/>
  <c r="B304" i="15"/>
  <c r="N303" i="15"/>
  <c r="M303" i="15"/>
  <c r="C303" i="15"/>
  <c r="B303" i="15"/>
  <c r="N302" i="15"/>
  <c r="M302" i="15"/>
  <c r="C302" i="15"/>
  <c r="B302" i="15"/>
  <c r="N301" i="15"/>
  <c r="M301" i="15"/>
  <c r="C301" i="15"/>
  <c r="B301" i="15"/>
  <c r="N300" i="15"/>
  <c r="M300" i="15"/>
  <c r="C300" i="15"/>
  <c r="B300" i="15"/>
  <c r="N299" i="15"/>
  <c r="M299" i="15"/>
  <c r="C299" i="15"/>
  <c r="B299" i="15"/>
  <c r="N298" i="15"/>
  <c r="M298" i="15"/>
  <c r="C298" i="15"/>
  <c r="B298" i="15"/>
  <c r="N297" i="15"/>
  <c r="M297" i="15"/>
  <c r="C297" i="15"/>
  <c r="B297" i="15"/>
  <c r="N296" i="15"/>
  <c r="M296" i="15"/>
  <c r="C296" i="15"/>
  <c r="B296" i="15"/>
  <c r="N295" i="15"/>
  <c r="M295" i="15"/>
  <c r="C295" i="15"/>
  <c r="B295" i="15"/>
  <c r="N294" i="15"/>
  <c r="M294" i="15"/>
  <c r="C294" i="15"/>
  <c r="B294" i="15"/>
  <c r="N293" i="15"/>
  <c r="M293" i="15"/>
  <c r="C293" i="15"/>
  <c r="B293" i="15"/>
  <c r="N292" i="15"/>
  <c r="M292" i="15"/>
  <c r="C292" i="15"/>
  <c r="B292" i="15"/>
  <c r="N291" i="15"/>
  <c r="M291" i="15"/>
  <c r="C291" i="15"/>
  <c r="B291" i="15"/>
  <c r="N290" i="15"/>
  <c r="M290" i="15"/>
  <c r="C290" i="15"/>
  <c r="B290" i="15"/>
  <c r="N289" i="15"/>
  <c r="M289" i="15"/>
  <c r="C289" i="15"/>
  <c r="B289" i="15"/>
  <c r="N288" i="15"/>
  <c r="M288" i="15"/>
  <c r="C288" i="15"/>
  <c r="B288" i="15"/>
  <c r="N287" i="15"/>
  <c r="M287" i="15"/>
  <c r="C287" i="15"/>
  <c r="B287" i="15"/>
  <c r="N286" i="15"/>
  <c r="M286" i="15"/>
  <c r="C286" i="15"/>
  <c r="B286" i="15"/>
  <c r="N285" i="15"/>
  <c r="M285" i="15"/>
  <c r="C285" i="15"/>
  <c r="B285" i="15"/>
  <c r="N284" i="15"/>
  <c r="M284" i="15"/>
  <c r="C284" i="15"/>
  <c r="B284" i="15"/>
  <c r="N283" i="15"/>
  <c r="M283" i="15"/>
  <c r="C283" i="15"/>
  <c r="B283" i="15"/>
  <c r="N282" i="15"/>
  <c r="M282" i="15"/>
  <c r="C282" i="15"/>
  <c r="B282" i="15"/>
  <c r="N281" i="15"/>
  <c r="M281" i="15"/>
  <c r="C281" i="15"/>
  <c r="B281" i="15"/>
  <c r="N280" i="15"/>
  <c r="M280" i="15"/>
  <c r="C280" i="15"/>
  <c r="B280" i="15"/>
  <c r="N279" i="15"/>
  <c r="M279" i="15"/>
  <c r="C279" i="15"/>
  <c r="B279" i="15"/>
  <c r="N278" i="15"/>
  <c r="M278" i="15"/>
  <c r="C278" i="15"/>
  <c r="B278" i="15"/>
  <c r="N277" i="15"/>
  <c r="M277" i="15"/>
  <c r="C277" i="15"/>
  <c r="B277" i="15"/>
  <c r="N276" i="15"/>
  <c r="M276" i="15"/>
  <c r="C276" i="15"/>
  <c r="B276" i="15"/>
  <c r="N275" i="15"/>
  <c r="M275" i="15"/>
  <c r="C275" i="15"/>
  <c r="B275" i="15"/>
  <c r="N274" i="15"/>
  <c r="M274" i="15"/>
  <c r="C274" i="15"/>
  <c r="B274" i="15"/>
  <c r="N273" i="15"/>
  <c r="M273" i="15"/>
  <c r="C273" i="15"/>
  <c r="B273" i="15"/>
  <c r="N272" i="15"/>
  <c r="M272" i="15"/>
  <c r="C272" i="15"/>
  <c r="B272" i="15"/>
  <c r="N271" i="15"/>
  <c r="M271" i="15"/>
  <c r="C271" i="15"/>
  <c r="B271" i="15"/>
  <c r="N270" i="15"/>
  <c r="M270" i="15"/>
  <c r="C270" i="15"/>
  <c r="B270" i="15"/>
  <c r="N269" i="15"/>
  <c r="M269" i="15"/>
  <c r="C269" i="15"/>
  <c r="B269" i="15"/>
  <c r="N268" i="15"/>
  <c r="M268" i="15"/>
  <c r="C268" i="15"/>
  <c r="B268" i="15"/>
  <c r="N267" i="15"/>
  <c r="M267" i="15"/>
  <c r="C267" i="15"/>
  <c r="B267" i="15"/>
  <c r="N266" i="15"/>
  <c r="M266" i="15"/>
  <c r="C266" i="15"/>
  <c r="B266" i="15"/>
  <c r="N265" i="15"/>
  <c r="M265" i="15"/>
  <c r="C265" i="15"/>
  <c r="B265" i="15"/>
  <c r="N264" i="15"/>
  <c r="M264" i="15"/>
  <c r="C264" i="15"/>
  <c r="B264" i="15"/>
  <c r="N263" i="15"/>
  <c r="M263" i="15"/>
  <c r="C263" i="15"/>
  <c r="B263" i="15"/>
  <c r="N262" i="15"/>
  <c r="M262" i="15"/>
  <c r="C262" i="15"/>
  <c r="B262" i="15"/>
  <c r="N261" i="15"/>
  <c r="M261" i="15"/>
  <c r="C261" i="15"/>
  <c r="B261" i="15"/>
  <c r="N260" i="15"/>
  <c r="M260" i="15"/>
  <c r="C260" i="15"/>
  <c r="B260" i="15"/>
  <c r="N259" i="15"/>
  <c r="M259" i="15"/>
  <c r="C259" i="15"/>
  <c r="B259" i="15"/>
  <c r="N258" i="15"/>
  <c r="M258" i="15"/>
  <c r="C258" i="15"/>
  <c r="B258" i="15"/>
  <c r="N257" i="15"/>
  <c r="M257" i="15"/>
  <c r="C257" i="15"/>
  <c r="B257" i="15"/>
  <c r="N256" i="15"/>
  <c r="M256" i="15"/>
  <c r="C256" i="15"/>
  <c r="B256" i="15"/>
  <c r="N255" i="15"/>
  <c r="M255" i="15"/>
  <c r="C255" i="15"/>
  <c r="B255" i="15"/>
  <c r="N254" i="15"/>
  <c r="M254" i="15"/>
  <c r="C254" i="15"/>
  <c r="B254" i="15"/>
  <c r="N253" i="15"/>
  <c r="M253" i="15"/>
  <c r="C253" i="15"/>
  <c r="B253" i="15"/>
  <c r="N252" i="15"/>
  <c r="M252" i="15"/>
  <c r="C252" i="15"/>
  <c r="B252" i="15"/>
  <c r="N251" i="15"/>
  <c r="M251" i="15"/>
  <c r="C251" i="15"/>
  <c r="B251" i="15"/>
  <c r="N250" i="15"/>
  <c r="M250" i="15"/>
  <c r="C250" i="15"/>
  <c r="B250" i="15"/>
  <c r="N249" i="15"/>
  <c r="M249" i="15"/>
  <c r="C249" i="15"/>
  <c r="B249" i="15"/>
  <c r="N248" i="15"/>
  <c r="M248" i="15"/>
  <c r="C248" i="15"/>
  <c r="B248" i="15"/>
  <c r="N247" i="15"/>
  <c r="M247" i="15"/>
  <c r="C247" i="15"/>
  <c r="B247" i="15"/>
  <c r="N246" i="15"/>
  <c r="M246" i="15"/>
  <c r="C246" i="15"/>
  <c r="B246" i="15"/>
  <c r="N245" i="15"/>
  <c r="M245" i="15"/>
  <c r="C245" i="15"/>
  <c r="B245" i="15"/>
  <c r="N244" i="15"/>
  <c r="M244" i="15"/>
  <c r="C244" i="15"/>
  <c r="B244" i="15"/>
  <c r="N243" i="15"/>
  <c r="M243" i="15"/>
  <c r="C243" i="15"/>
  <c r="B243" i="15"/>
  <c r="N242" i="15"/>
  <c r="M242" i="15"/>
  <c r="C242" i="15"/>
  <c r="B242" i="15"/>
  <c r="N241" i="15"/>
  <c r="M241" i="15"/>
  <c r="C241" i="15"/>
  <c r="B241" i="15"/>
  <c r="N240" i="15"/>
  <c r="M240" i="15"/>
  <c r="C240" i="15"/>
  <c r="B240" i="15"/>
  <c r="N239" i="15"/>
  <c r="M239" i="15"/>
  <c r="C239" i="15"/>
  <c r="B239" i="15"/>
  <c r="N238" i="15"/>
  <c r="M238" i="15"/>
  <c r="C238" i="15"/>
  <c r="B238" i="15"/>
  <c r="N237" i="15"/>
  <c r="M237" i="15"/>
  <c r="C237" i="15"/>
  <c r="B237" i="15"/>
  <c r="N236" i="15"/>
  <c r="M236" i="15"/>
  <c r="C236" i="15"/>
  <c r="B236" i="15"/>
  <c r="N235" i="15"/>
  <c r="M235" i="15"/>
  <c r="C235" i="15"/>
  <c r="B235" i="15"/>
  <c r="N234" i="15"/>
  <c r="M234" i="15"/>
  <c r="C234" i="15"/>
  <c r="B234" i="15"/>
  <c r="N233" i="15"/>
  <c r="M233" i="15"/>
  <c r="C233" i="15"/>
  <c r="B233" i="15"/>
  <c r="N232" i="15"/>
  <c r="M232" i="15"/>
  <c r="C232" i="15"/>
  <c r="B232" i="15"/>
  <c r="N231" i="15"/>
  <c r="M231" i="15"/>
  <c r="C231" i="15"/>
  <c r="B231" i="15"/>
  <c r="N230" i="15"/>
  <c r="M230" i="15"/>
  <c r="C230" i="15"/>
  <c r="B230" i="15"/>
  <c r="N229" i="15"/>
  <c r="M229" i="15"/>
  <c r="C229" i="15"/>
  <c r="B229" i="15"/>
  <c r="N228" i="15"/>
  <c r="M228" i="15"/>
  <c r="C228" i="15"/>
  <c r="B228" i="15"/>
  <c r="N145" i="15"/>
  <c r="M145" i="15"/>
  <c r="C145" i="15"/>
  <c r="B145" i="15"/>
  <c r="N200" i="15"/>
  <c r="M200" i="15"/>
  <c r="C200" i="15"/>
  <c r="B200" i="15"/>
  <c r="N199" i="15"/>
  <c r="M199" i="15"/>
  <c r="C199" i="15"/>
  <c r="B199" i="15"/>
  <c r="N218" i="15"/>
  <c r="M218" i="15"/>
  <c r="C218" i="15"/>
  <c r="B218" i="15"/>
  <c r="N69" i="15"/>
  <c r="M69" i="15"/>
  <c r="C69" i="15"/>
  <c r="B69" i="15"/>
  <c r="N72" i="15"/>
  <c r="M72" i="15"/>
  <c r="C72" i="15"/>
  <c r="B72" i="15"/>
  <c r="N38" i="15"/>
  <c r="M38" i="15"/>
  <c r="C38" i="15"/>
  <c r="B38" i="15"/>
  <c r="N56" i="15"/>
  <c r="M56" i="15"/>
  <c r="C56" i="15"/>
  <c r="B56" i="15"/>
  <c r="N185" i="15"/>
  <c r="M185" i="15"/>
  <c r="C185" i="15"/>
  <c r="B185" i="15"/>
  <c r="N75" i="15"/>
  <c r="M75" i="15"/>
  <c r="C75" i="15"/>
  <c r="B75" i="15"/>
  <c r="N224" i="15"/>
  <c r="M224" i="15"/>
  <c r="C224" i="15"/>
  <c r="B224" i="15"/>
  <c r="N223" i="15"/>
  <c r="M223" i="15"/>
  <c r="C223" i="15"/>
  <c r="B223" i="15"/>
  <c r="N222" i="15"/>
  <c r="M222" i="15"/>
  <c r="C222" i="15"/>
  <c r="B222" i="15"/>
  <c r="N50" i="15"/>
  <c r="M50" i="15"/>
  <c r="C50" i="15"/>
  <c r="B50" i="15"/>
  <c r="N49" i="15"/>
  <c r="M49" i="15"/>
  <c r="C49" i="15"/>
  <c r="B49" i="15"/>
  <c r="N48" i="15"/>
  <c r="M48" i="15"/>
  <c r="C48" i="15"/>
  <c r="B48" i="15"/>
  <c r="N47" i="15"/>
  <c r="M47" i="15"/>
  <c r="C47" i="15"/>
  <c r="B47" i="15"/>
  <c r="N46" i="15"/>
  <c r="M46" i="15"/>
  <c r="C46" i="15"/>
  <c r="B46" i="15"/>
  <c r="N45" i="15"/>
  <c r="M45" i="15"/>
  <c r="C45" i="15"/>
  <c r="B45" i="15"/>
  <c r="N44" i="15"/>
  <c r="M44" i="15"/>
  <c r="C44" i="15"/>
  <c r="B44" i="15"/>
  <c r="N196" i="15"/>
  <c r="M196" i="15"/>
  <c r="C196" i="15"/>
  <c r="B196" i="15"/>
  <c r="N60" i="15"/>
  <c r="M60" i="15"/>
  <c r="C60" i="15"/>
  <c r="N95" i="15"/>
  <c r="M95" i="15"/>
  <c r="C95" i="15"/>
  <c r="N99" i="15"/>
  <c r="M99" i="15"/>
  <c r="C99" i="15"/>
  <c r="B99" i="15"/>
  <c r="N31" i="15"/>
  <c r="M31" i="15"/>
  <c r="C31" i="15"/>
  <c r="B31" i="15"/>
  <c r="N118" i="15"/>
  <c r="M118" i="15"/>
  <c r="C118" i="15"/>
  <c r="N134" i="15"/>
  <c r="M134" i="15"/>
  <c r="C134" i="15"/>
  <c r="B134" i="15"/>
  <c r="N119" i="15"/>
  <c r="M119" i="15"/>
  <c r="C119" i="15"/>
  <c r="B119" i="15"/>
  <c r="N86" i="15"/>
  <c r="M86" i="15"/>
  <c r="C86" i="15"/>
  <c r="B86" i="15"/>
  <c r="N85" i="15"/>
  <c r="M85" i="15"/>
  <c r="C85" i="15"/>
  <c r="B85" i="15"/>
  <c r="N148" i="15"/>
  <c r="M148" i="15"/>
  <c r="C148" i="15"/>
  <c r="B148" i="15"/>
  <c r="N194" i="15"/>
  <c r="M194" i="15"/>
  <c r="C194" i="15"/>
  <c r="B194" i="15"/>
  <c r="N52" i="15"/>
  <c r="M52" i="15"/>
  <c r="C52" i="15"/>
  <c r="B52" i="15"/>
  <c r="N33" i="15"/>
  <c r="M33" i="15"/>
  <c r="C33" i="15"/>
  <c r="B33" i="15"/>
  <c r="N128" i="15"/>
  <c r="M128" i="15"/>
  <c r="C128" i="15"/>
  <c r="B128" i="15"/>
  <c r="N96" i="15"/>
  <c r="M96" i="15"/>
  <c r="C96" i="15"/>
  <c r="B96" i="15"/>
  <c r="N191" i="15"/>
  <c r="M191" i="15"/>
  <c r="C191" i="15"/>
  <c r="B191" i="15"/>
  <c r="N153" i="15"/>
  <c r="M153" i="15"/>
  <c r="C153" i="15"/>
  <c r="B153" i="15"/>
  <c r="N83" i="15"/>
  <c r="M83" i="15"/>
  <c r="C83" i="15"/>
  <c r="B83" i="15"/>
  <c r="N140" i="15"/>
  <c r="M140" i="15"/>
  <c r="C140" i="15"/>
  <c r="B140" i="15"/>
  <c r="N58" i="15"/>
  <c r="M58" i="15"/>
  <c r="C58" i="15"/>
  <c r="B58" i="15"/>
  <c r="N179" i="15"/>
  <c r="M179" i="15"/>
  <c r="C179" i="15"/>
  <c r="B179" i="15"/>
  <c r="N178" i="15"/>
  <c r="M178" i="15"/>
  <c r="C178" i="15"/>
  <c r="B178" i="15"/>
  <c r="N88" i="15"/>
  <c r="M88" i="15"/>
  <c r="C88" i="15"/>
  <c r="B88" i="15"/>
  <c r="N63" i="15"/>
  <c r="M63" i="15"/>
  <c r="C63" i="15"/>
  <c r="B63" i="15"/>
  <c r="N177" i="15"/>
  <c r="M177" i="15"/>
  <c r="C177" i="15"/>
  <c r="B177" i="15"/>
  <c r="N176" i="15"/>
  <c r="M176" i="15"/>
  <c r="C176" i="15"/>
  <c r="B176" i="15"/>
  <c r="N117" i="15"/>
  <c r="M117" i="15"/>
  <c r="C117" i="15"/>
  <c r="B117" i="15"/>
  <c r="N141" i="15"/>
  <c r="M141" i="15"/>
  <c r="C141" i="15"/>
  <c r="B141" i="15"/>
  <c r="N109" i="15"/>
  <c r="M109" i="15"/>
  <c r="C109" i="15"/>
  <c r="B109" i="15"/>
  <c r="N201" i="15"/>
  <c r="M201" i="15"/>
  <c r="C201" i="15"/>
  <c r="B201" i="15"/>
  <c r="N131" i="15"/>
  <c r="M131" i="15"/>
  <c r="C131" i="15"/>
  <c r="B131" i="15"/>
  <c r="N164" i="15"/>
  <c r="M164" i="15"/>
  <c r="C164" i="15"/>
  <c r="B164" i="15"/>
  <c r="N163" i="15"/>
  <c r="M163" i="15"/>
  <c r="C163" i="15"/>
  <c r="B163" i="15"/>
  <c r="N89" i="15"/>
  <c r="M89" i="15"/>
  <c r="C89" i="15"/>
  <c r="B89" i="15"/>
  <c r="N189" i="15"/>
  <c r="M189" i="15"/>
  <c r="C189" i="15"/>
  <c r="B189" i="15"/>
  <c r="N208" i="15"/>
  <c r="M208" i="15"/>
  <c r="C208" i="15"/>
  <c r="B208" i="15"/>
  <c r="N175" i="15"/>
  <c r="M175" i="15"/>
  <c r="C175" i="15"/>
  <c r="B175" i="15"/>
  <c r="N81" i="15"/>
  <c r="M81" i="15"/>
  <c r="C81" i="15"/>
  <c r="B81" i="15"/>
  <c r="N53" i="15"/>
  <c r="M53" i="15"/>
  <c r="C53" i="15"/>
  <c r="B53" i="15"/>
  <c r="N203" i="15"/>
  <c r="M203" i="15"/>
  <c r="C203" i="15"/>
  <c r="B203" i="15"/>
  <c r="N159" i="15"/>
  <c r="M159" i="15"/>
  <c r="C159" i="15"/>
  <c r="B159" i="15"/>
  <c r="N41" i="15"/>
  <c r="M41" i="15"/>
  <c r="C41" i="15"/>
  <c r="B41" i="15"/>
  <c r="N136" i="15"/>
  <c r="M136" i="15"/>
  <c r="C136" i="15"/>
  <c r="B136" i="15"/>
  <c r="N116" i="15"/>
  <c r="M116" i="15"/>
  <c r="C116" i="15"/>
  <c r="B116" i="15"/>
  <c r="N212" i="15"/>
  <c r="M212" i="15"/>
  <c r="C212" i="15"/>
  <c r="B212" i="15"/>
  <c r="N193" i="15"/>
  <c r="M193" i="15"/>
  <c r="C193" i="15"/>
  <c r="B193" i="15"/>
  <c r="N91" i="15"/>
  <c r="M91" i="15"/>
  <c r="C91" i="15"/>
  <c r="B91" i="15"/>
  <c r="N68" i="15"/>
  <c r="M68" i="15"/>
  <c r="C68" i="15"/>
  <c r="B68" i="15"/>
  <c r="N66" i="15"/>
  <c r="M66" i="15"/>
  <c r="C66" i="15"/>
  <c r="B66" i="15"/>
  <c r="N154" i="15"/>
  <c r="M154" i="15"/>
  <c r="C154" i="15"/>
  <c r="B154" i="15"/>
  <c r="N181" i="15"/>
  <c r="M181" i="15"/>
  <c r="C181" i="15"/>
  <c r="B181" i="15"/>
  <c r="N138" i="15"/>
  <c r="M138" i="15"/>
  <c r="C138" i="15"/>
  <c r="B138" i="15"/>
  <c r="N156" i="15"/>
  <c r="M156" i="15"/>
  <c r="C156" i="15"/>
  <c r="B156" i="15"/>
  <c r="N183" i="15"/>
  <c r="M183" i="15"/>
  <c r="C183" i="15"/>
  <c r="B183" i="15"/>
  <c r="N115" i="15"/>
  <c r="M115" i="15"/>
  <c r="C115" i="15"/>
  <c r="B115" i="15"/>
  <c r="N114" i="15"/>
  <c r="M114" i="15"/>
  <c r="C114" i="15"/>
  <c r="B114" i="15"/>
  <c r="N113" i="15"/>
  <c r="M113" i="15"/>
  <c r="C113" i="15"/>
  <c r="B113" i="15"/>
  <c r="N197" i="15"/>
  <c r="M197" i="15"/>
  <c r="C197" i="15"/>
  <c r="B197" i="15"/>
  <c r="N173" i="15"/>
  <c r="M173" i="15"/>
  <c r="C173" i="15"/>
  <c r="B173" i="15"/>
  <c r="N174" i="15"/>
  <c r="M174" i="15"/>
  <c r="C174" i="15"/>
  <c r="B174" i="15"/>
  <c r="N172" i="15"/>
  <c r="M172" i="15"/>
  <c r="C172" i="15"/>
  <c r="B172" i="15"/>
  <c r="N171" i="15"/>
  <c r="M171" i="15"/>
  <c r="C171" i="15"/>
  <c r="B171" i="15"/>
  <c r="N90" i="15"/>
  <c r="M90" i="15"/>
  <c r="C90" i="15"/>
  <c r="B90" i="15"/>
  <c r="N125" i="15"/>
  <c r="M125" i="15"/>
  <c r="C125" i="15"/>
  <c r="B125" i="15"/>
  <c r="N65" i="15"/>
  <c r="M65" i="15"/>
  <c r="C65" i="15"/>
  <c r="B65" i="15"/>
  <c r="N124" i="15"/>
  <c r="M124" i="15"/>
  <c r="C124" i="15"/>
  <c r="B124" i="15"/>
  <c r="N123" i="15"/>
  <c r="M123" i="15"/>
  <c r="C123" i="15"/>
  <c r="B123" i="15"/>
  <c r="N221" i="15"/>
  <c r="M221" i="15"/>
  <c r="C221" i="15"/>
  <c r="B221" i="15"/>
  <c r="N152" i="15"/>
  <c r="M152" i="15"/>
  <c r="C152" i="15"/>
  <c r="B152" i="15"/>
  <c r="N64" i="15"/>
  <c r="M64" i="15"/>
  <c r="C64" i="15"/>
  <c r="B64" i="15"/>
  <c r="N192" i="15"/>
  <c r="M192" i="15"/>
  <c r="C192" i="15"/>
  <c r="B192" i="15"/>
  <c r="N92" i="15"/>
  <c r="M92" i="15"/>
  <c r="C92" i="15"/>
  <c r="B92" i="15"/>
  <c r="N215" i="15"/>
  <c r="M215" i="15"/>
  <c r="C215" i="15"/>
  <c r="B215" i="15"/>
  <c r="M149" i="15"/>
  <c r="C149" i="15"/>
  <c r="B149" i="15"/>
  <c r="N151" i="15"/>
  <c r="M151" i="15"/>
  <c r="C151" i="15"/>
  <c r="B151" i="15"/>
  <c r="N150" i="15"/>
  <c r="M150" i="15"/>
  <c r="C150" i="15"/>
  <c r="B150" i="15"/>
  <c r="N182" i="15"/>
  <c r="M182" i="15"/>
  <c r="C182" i="15"/>
  <c r="B182" i="15"/>
  <c r="N130" i="15"/>
  <c r="M130" i="15"/>
  <c r="C130" i="15"/>
  <c r="B130" i="15"/>
  <c r="N71" i="15"/>
  <c r="M71" i="15"/>
  <c r="C71" i="15"/>
  <c r="B71" i="15"/>
  <c r="N104" i="15"/>
  <c r="M104" i="15"/>
  <c r="C104" i="15"/>
  <c r="B104" i="15"/>
  <c r="N103" i="15"/>
  <c r="M103" i="15"/>
  <c r="C103" i="15"/>
  <c r="B103" i="15"/>
  <c r="N39" i="15"/>
  <c r="M39" i="15"/>
  <c r="C39" i="15"/>
  <c r="B39" i="15"/>
  <c r="N106" i="15"/>
  <c r="M106" i="15"/>
  <c r="C106" i="15"/>
  <c r="B106" i="15"/>
  <c r="N137" i="15"/>
  <c r="M137" i="15"/>
  <c r="C137" i="15"/>
  <c r="B137" i="15"/>
  <c r="N186" i="15"/>
  <c r="M186" i="15"/>
  <c r="C186" i="15"/>
  <c r="B186" i="15"/>
  <c r="N133" i="15"/>
  <c r="M133" i="15"/>
  <c r="C133" i="15"/>
  <c r="B133" i="15"/>
  <c r="N129" i="15"/>
  <c r="M129" i="15"/>
  <c r="C129" i="15"/>
  <c r="B129" i="15"/>
  <c r="N132" i="15"/>
  <c r="M132" i="15"/>
  <c r="C132" i="15"/>
  <c r="B132" i="15"/>
  <c r="N112" i="15"/>
  <c r="M112" i="15"/>
  <c r="C112" i="15"/>
  <c r="B112" i="15"/>
  <c r="N126" i="15"/>
  <c r="M126" i="15"/>
  <c r="C126" i="15"/>
  <c r="B126" i="15"/>
  <c r="N127" i="15"/>
  <c r="M127" i="15"/>
  <c r="C127" i="15"/>
  <c r="B127" i="15"/>
  <c r="N76" i="15"/>
  <c r="M76" i="15"/>
  <c r="C76" i="15"/>
  <c r="B76" i="15"/>
  <c r="N79" i="15"/>
  <c r="M79" i="15"/>
  <c r="C79" i="15"/>
  <c r="B79" i="15"/>
  <c r="N82" i="15"/>
  <c r="M82" i="15"/>
  <c r="C82" i="15"/>
  <c r="B82" i="15"/>
  <c r="N158" i="15"/>
  <c r="M158" i="15"/>
  <c r="C158" i="15"/>
  <c r="B158" i="15"/>
  <c r="N157" i="15"/>
  <c r="M157" i="15"/>
  <c r="C157" i="15"/>
  <c r="B157" i="15"/>
  <c r="N122" i="15"/>
  <c r="M122" i="15"/>
  <c r="C122" i="15"/>
  <c r="B122" i="15"/>
  <c r="N78" i="15"/>
  <c r="M78" i="15"/>
  <c r="C78" i="15"/>
  <c r="B78" i="15"/>
  <c r="N211" i="15"/>
  <c r="M211" i="15"/>
  <c r="C211" i="15"/>
  <c r="B211" i="15"/>
  <c r="N220" i="15"/>
  <c r="M220" i="15"/>
  <c r="C220" i="15"/>
  <c r="B220" i="15"/>
  <c r="N102" i="15"/>
  <c r="M102" i="15"/>
  <c r="C102" i="15"/>
  <c r="B102" i="15"/>
  <c r="N101" i="15"/>
  <c r="M101" i="15"/>
  <c r="C101" i="15"/>
  <c r="B101" i="15"/>
  <c r="N227" i="15"/>
  <c r="M227" i="15"/>
  <c r="C227" i="15"/>
  <c r="B227" i="15"/>
  <c r="N207" i="15"/>
  <c r="M207" i="15"/>
  <c r="C207" i="15"/>
  <c r="B207" i="15"/>
  <c r="N80" i="15"/>
  <c r="M80" i="15"/>
  <c r="C80" i="15"/>
  <c r="B80" i="15"/>
  <c r="N213" i="15"/>
  <c r="M213" i="15"/>
  <c r="C213" i="15"/>
  <c r="B213" i="15"/>
  <c r="N34" i="15"/>
  <c r="M34" i="15"/>
  <c r="C34" i="15"/>
  <c r="B34" i="15"/>
  <c r="N100" i="15"/>
  <c r="M100" i="15"/>
  <c r="C100" i="15"/>
  <c r="B100" i="15"/>
  <c r="N121" i="15"/>
  <c r="M121" i="15"/>
  <c r="C121" i="15"/>
  <c r="B121" i="15"/>
  <c r="N190" i="15"/>
  <c r="M190" i="15"/>
  <c r="C190" i="15"/>
  <c r="B190" i="15"/>
  <c r="N93" i="15"/>
  <c r="M93" i="15"/>
  <c r="C93" i="15"/>
  <c r="B93" i="15"/>
  <c r="N206" i="15"/>
  <c r="M206" i="15"/>
  <c r="C206" i="15"/>
  <c r="B206" i="15"/>
  <c r="N70" i="15"/>
  <c r="M70" i="15"/>
  <c r="C70" i="15"/>
  <c r="B70" i="15"/>
  <c r="N219" i="15"/>
  <c r="M219" i="15"/>
  <c r="C219" i="15"/>
  <c r="B219" i="15"/>
  <c r="N73" i="15"/>
  <c r="M73" i="15"/>
  <c r="C73" i="15"/>
  <c r="B73" i="15"/>
  <c r="N168" i="15"/>
  <c r="M168" i="15"/>
  <c r="C168" i="15"/>
  <c r="B168" i="15"/>
  <c r="N170" i="15"/>
  <c r="M170" i="15"/>
  <c r="C170" i="15"/>
  <c r="B170" i="15"/>
  <c r="N169" i="15"/>
  <c r="M169" i="15"/>
  <c r="C169" i="15"/>
  <c r="B169" i="15"/>
  <c r="N180" i="15"/>
  <c r="M180" i="15"/>
  <c r="C180" i="15"/>
  <c r="B180" i="15"/>
  <c r="N35" i="15"/>
  <c r="M35" i="15"/>
  <c r="C35" i="15"/>
  <c r="B35" i="15"/>
  <c r="N59" i="15"/>
  <c r="M59" i="15"/>
  <c r="C59" i="15"/>
  <c r="B59" i="15"/>
  <c r="N54" i="15"/>
  <c r="M54" i="15"/>
  <c r="C54" i="15"/>
  <c r="B54" i="15"/>
  <c r="N87" i="15"/>
  <c r="M87" i="15"/>
  <c r="C87" i="15"/>
  <c r="B87" i="15"/>
  <c r="N226" i="15"/>
  <c r="M226" i="15"/>
  <c r="C226" i="15"/>
  <c r="B226" i="15"/>
  <c r="N67" i="15"/>
  <c r="M67" i="15"/>
  <c r="C67" i="15"/>
  <c r="B67" i="15"/>
  <c r="N111" i="15"/>
  <c r="M111" i="15"/>
  <c r="C111" i="15"/>
  <c r="B111" i="15"/>
  <c r="N42" i="15"/>
  <c r="M42" i="15"/>
  <c r="C42" i="15"/>
  <c r="B42" i="15"/>
  <c r="N216" i="15"/>
  <c r="M216" i="15"/>
  <c r="C216" i="15"/>
  <c r="B216" i="15"/>
  <c r="N135" i="15"/>
  <c r="M135" i="15"/>
  <c r="C135" i="15"/>
  <c r="B135" i="15"/>
  <c r="N187" i="15"/>
  <c r="M187" i="15"/>
  <c r="C187" i="15"/>
  <c r="B187" i="15"/>
  <c r="N167" i="15"/>
  <c r="M167" i="15"/>
  <c r="C167" i="15"/>
  <c r="B167" i="15"/>
  <c r="N209" i="15"/>
  <c r="M209" i="15"/>
  <c r="C209" i="15"/>
  <c r="B209" i="15"/>
  <c r="N160" i="15"/>
  <c r="M160" i="15"/>
  <c r="C160" i="15"/>
  <c r="B160" i="15"/>
  <c r="N184" i="15"/>
  <c r="M184" i="15"/>
  <c r="C184" i="15"/>
  <c r="B184" i="15"/>
  <c r="N210" i="15"/>
  <c r="M210" i="15"/>
  <c r="C210" i="15"/>
  <c r="B210" i="15"/>
  <c r="N74" i="15"/>
  <c r="M74" i="15"/>
  <c r="C74" i="15"/>
  <c r="B74" i="15"/>
  <c r="N51" i="15"/>
  <c r="M51" i="15"/>
  <c r="C51" i="15"/>
  <c r="B51" i="15"/>
  <c r="N143" i="15"/>
  <c r="M143" i="15"/>
  <c r="C143" i="15"/>
  <c r="B143" i="15"/>
  <c r="N144" i="15"/>
  <c r="M144" i="15"/>
  <c r="C144" i="15"/>
  <c r="B144" i="15"/>
  <c r="N225" i="15"/>
  <c r="M225" i="15"/>
  <c r="C225" i="15"/>
  <c r="B225" i="15"/>
  <c r="N107" i="15"/>
  <c r="M107" i="15"/>
  <c r="C107" i="15"/>
  <c r="B107" i="15"/>
  <c r="N147" i="15"/>
  <c r="M147" i="15"/>
  <c r="C147" i="15"/>
  <c r="B147" i="15"/>
  <c r="N202" i="15"/>
  <c r="M202" i="15"/>
  <c r="C202" i="15"/>
  <c r="B202" i="15"/>
  <c r="N204" i="15"/>
  <c r="M204" i="15"/>
  <c r="C204" i="15"/>
  <c r="B204" i="15"/>
  <c r="N198" i="15"/>
  <c r="M198" i="15"/>
  <c r="C198" i="15"/>
  <c r="B198" i="15"/>
  <c r="N214" i="15"/>
  <c r="M214" i="15"/>
  <c r="C214" i="15"/>
  <c r="B214" i="15"/>
  <c r="N84" i="15"/>
  <c r="M84" i="15"/>
  <c r="C84" i="15"/>
  <c r="B84" i="15"/>
  <c r="N40" i="15"/>
  <c r="M40" i="15"/>
  <c r="C40" i="15"/>
  <c r="B40" i="15"/>
  <c r="N166" i="15"/>
  <c r="M166" i="15"/>
  <c r="C166" i="15"/>
  <c r="B166" i="15"/>
  <c r="N32" i="15"/>
  <c r="M32" i="15"/>
  <c r="C32" i="15"/>
  <c r="B32" i="15"/>
  <c r="N165" i="15"/>
  <c r="M165" i="15"/>
  <c r="C165" i="15"/>
  <c r="B165" i="15"/>
  <c r="N188" i="15"/>
  <c r="M188" i="15"/>
  <c r="C188" i="15"/>
  <c r="B188" i="15"/>
  <c r="N205" i="15"/>
  <c r="M205" i="15"/>
  <c r="C205" i="15"/>
  <c r="B205" i="15"/>
  <c r="N43" i="15"/>
  <c r="M43" i="15"/>
  <c r="C43" i="15"/>
  <c r="B43" i="15"/>
  <c r="N98" i="15"/>
  <c r="M98" i="15"/>
  <c r="C98" i="15"/>
  <c r="B98" i="15"/>
  <c r="N110" i="15"/>
  <c r="M110" i="15"/>
  <c r="C110" i="15"/>
  <c r="B110" i="15"/>
  <c r="N120" i="15"/>
  <c r="M120" i="15"/>
  <c r="C120" i="15"/>
  <c r="B120" i="15"/>
  <c r="N155" i="15"/>
  <c r="M155" i="15"/>
  <c r="C155" i="15"/>
  <c r="B155" i="15"/>
  <c r="N77" i="15"/>
  <c r="M77" i="15"/>
  <c r="C77" i="15"/>
  <c r="B77" i="15"/>
  <c r="N61" i="15"/>
  <c r="M61" i="15"/>
  <c r="C61" i="15"/>
  <c r="B61" i="15"/>
  <c r="N37" i="15"/>
  <c r="M37" i="15"/>
  <c r="C37" i="15"/>
  <c r="B37" i="15"/>
  <c r="N36" i="15"/>
  <c r="M36" i="15"/>
  <c r="C36" i="15"/>
  <c r="B36" i="15"/>
  <c r="N217" i="15"/>
  <c r="M217" i="15"/>
  <c r="C217" i="15"/>
  <c r="B217" i="15"/>
  <c r="N57" i="15"/>
  <c r="M57" i="15"/>
  <c r="C57" i="15"/>
  <c r="B57" i="15"/>
  <c r="N62" i="15"/>
  <c r="M62" i="15"/>
  <c r="C62" i="15"/>
  <c r="B62" i="15"/>
  <c r="N139" i="15"/>
  <c r="M139" i="15"/>
  <c r="C139" i="15"/>
  <c r="B139" i="15"/>
  <c r="N105" i="15"/>
  <c r="M105" i="15"/>
  <c r="C105" i="15"/>
  <c r="B105" i="15"/>
  <c r="N161" i="15"/>
  <c r="M161" i="15"/>
  <c r="C161" i="15"/>
  <c r="B161" i="15"/>
  <c r="N162" i="15"/>
  <c r="M162" i="15"/>
  <c r="C162" i="15"/>
  <c r="B162" i="15"/>
  <c r="N195" i="15"/>
  <c r="M195" i="15"/>
  <c r="C195" i="15"/>
  <c r="B195" i="15"/>
  <c r="N55" i="15"/>
  <c r="M55" i="15"/>
  <c r="C55" i="15"/>
  <c r="B55" i="15"/>
  <c r="N146" i="15"/>
  <c r="M146" i="15"/>
  <c r="C146" i="15"/>
  <c r="B146" i="15"/>
  <c r="N108" i="15"/>
  <c r="M108" i="15"/>
  <c r="C108" i="15"/>
  <c r="B108" i="15"/>
  <c r="N97" i="15"/>
  <c r="M97" i="15"/>
  <c r="C97" i="15"/>
  <c r="B97" i="15"/>
  <c r="N142" i="15"/>
  <c r="M142" i="15"/>
  <c r="C142" i="15"/>
  <c r="B142" i="15"/>
  <c r="N305" i="14"/>
  <c r="M305" i="14"/>
  <c r="C305" i="14"/>
  <c r="B305" i="14"/>
  <c r="N75" i="14"/>
  <c r="M75" i="14"/>
  <c r="C75" i="14"/>
  <c r="B75" i="14"/>
  <c r="N74" i="14"/>
  <c r="M74" i="14"/>
  <c r="C74" i="14"/>
  <c r="B74" i="14"/>
  <c r="N69" i="14"/>
  <c r="M69" i="14"/>
  <c r="C69" i="14"/>
  <c r="B69" i="14"/>
  <c r="N67" i="14"/>
  <c r="M67" i="14"/>
  <c r="C67" i="14"/>
  <c r="B67" i="14"/>
  <c r="N62" i="14"/>
  <c r="M62" i="14"/>
  <c r="C62" i="14"/>
  <c r="B62" i="14"/>
  <c r="N61" i="14"/>
  <c r="M61" i="14"/>
  <c r="C61" i="14"/>
  <c r="B61" i="14"/>
  <c r="N59" i="14"/>
  <c r="M59" i="14"/>
  <c r="C59" i="14"/>
  <c r="B59" i="14"/>
  <c r="N58" i="14"/>
  <c r="M58" i="14"/>
  <c r="C58" i="14"/>
  <c r="B58" i="14"/>
  <c r="N310" i="14"/>
  <c r="M310" i="14"/>
  <c r="C310" i="14"/>
  <c r="B310" i="14"/>
  <c r="B50" i="14"/>
  <c r="N309" i="14"/>
  <c r="M309" i="14"/>
  <c r="C309" i="14"/>
  <c r="B309" i="14"/>
  <c r="N308" i="14"/>
  <c r="M308" i="14"/>
  <c r="C308" i="14"/>
  <c r="B308" i="14"/>
  <c r="N307" i="14"/>
  <c r="M307" i="14"/>
  <c r="C307" i="14"/>
  <c r="B307" i="14"/>
  <c r="N306" i="14"/>
  <c r="M306" i="14"/>
  <c r="C306" i="14"/>
  <c r="B306" i="14"/>
  <c r="N304" i="14"/>
  <c r="M304" i="14"/>
  <c r="C304" i="14"/>
  <c r="B304" i="14"/>
  <c r="N303" i="14"/>
  <c r="M303" i="14"/>
  <c r="C303" i="14"/>
  <c r="B303" i="14"/>
  <c r="N302" i="14"/>
  <c r="M302" i="14"/>
  <c r="C302" i="14"/>
  <c r="B302" i="14"/>
  <c r="N301" i="14"/>
  <c r="M301" i="14"/>
  <c r="C301" i="14"/>
  <c r="B301" i="14"/>
  <c r="N300" i="14"/>
  <c r="M300" i="14"/>
  <c r="C300" i="14"/>
  <c r="B300" i="14"/>
  <c r="N299" i="14"/>
  <c r="M299" i="14"/>
  <c r="C299" i="14"/>
  <c r="B299" i="14"/>
  <c r="N298" i="14"/>
  <c r="M298" i="14"/>
  <c r="C298" i="14"/>
  <c r="B298" i="14"/>
  <c r="N297" i="14"/>
  <c r="M297" i="14"/>
  <c r="C297" i="14"/>
  <c r="B297" i="14"/>
  <c r="N296" i="14"/>
  <c r="M296" i="14"/>
  <c r="C296" i="14"/>
  <c r="B296" i="14"/>
  <c r="N295" i="14"/>
  <c r="M295" i="14"/>
  <c r="C295" i="14"/>
  <c r="B295" i="14"/>
  <c r="N294" i="14"/>
  <c r="M294" i="14"/>
  <c r="C294" i="14"/>
  <c r="B294" i="14"/>
  <c r="N293" i="14"/>
  <c r="M293" i="14"/>
  <c r="C293" i="14"/>
  <c r="B293" i="14"/>
  <c r="N292" i="14"/>
  <c r="M292" i="14"/>
  <c r="C292" i="14"/>
  <c r="B292" i="14"/>
  <c r="N291" i="14"/>
  <c r="M291" i="14"/>
  <c r="C291" i="14"/>
  <c r="B291" i="14"/>
  <c r="N290" i="14"/>
  <c r="M290" i="14"/>
  <c r="C290" i="14"/>
  <c r="B290" i="14"/>
  <c r="N289" i="14"/>
  <c r="M289" i="14"/>
  <c r="C289" i="14"/>
  <c r="B289" i="14"/>
  <c r="N288" i="14"/>
  <c r="M288" i="14"/>
  <c r="C288" i="14"/>
  <c r="B288" i="14"/>
  <c r="N287" i="14"/>
  <c r="M287" i="14"/>
  <c r="C287" i="14"/>
  <c r="B287" i="14"/>
  <c r="N286" i="14"/>
  <c r="M286" i="14"/>
  <c r="C286" i="14"/>
  <c r="B286" i="14"/>
  <c r="N285" i="14"/>
  <c r="M285" i="14"/>
  <c r="C285" i="14"/>
  <c r="B285" i="14"/>
  <c r="N284" i="14"/>
  <c r="M284" i="14"/>
  <c r="C284" i="14"/>
  <c r="B284" i="14"/>
  <c r="N283" i="14"/>
  <c r="M283" i="14"/>
  <c r="C283" i="14"/>
  <c r="B283" i="14"/>
  <c r="N282" i="14"/>
  <c r="M282" i="14"/>
  <c r="C282" i="14"/>
  <c r="B282" i="14"/>
  <c r="N281" i="14"/>
  <c r="M281" i="14"/>
  <c r="C281" i="14"/>
  <c r="B281" i="14"/>
  <c r="N280" i="14"/>
  <c r="M280" i="14"/>
  <c r="C280" i="14"/>
  <c r="B280" i="14"/>
  <c r="N279" i="14"/>
  <c r="M279" i="14"/>
  <c r="C279" i="14"/>
  <c r="B279" i="14"/>
  <c r="N278" i="14"/>
  <c r="M278" i="14"/>
  <c r="C278" i="14"/>
  <c r="B278" i="14"/>
  <c r="N277" i="14"/>
  <c r="M277" i="14"/>
  <c r="C277" i="14"/>
  <c r="B277" i="14"/>
  <c r="N276" i="14"/>
  <c r="M276" i="14"/>
  <c r="C276" i="14"/>
  <c r="B276" i="14"/>
  <c r="N275" i="14"/>
  <c r="M275" i="14"/>
  <c r="C275" i="14"/>
  <c r="B275" i="14"/>
  <c r="N274" i="14"/>
  <c r="M274" i="14"/>
  <c r="C274" i="14"/>
  <c r="B274" i="14"/>
  <c r="N273" i="14"/>
  <c r="M273" i="14"/>
  <c r="C273" i="14"/>
  <c r="B273" i="14"/>
  <c r="N272" i="14"/>
  <c r="M272" i="14"/>
  <c r="C272" i="14"/>
  <c r="B272" i="14"/>
  <c r="N271" i="14"/>
  <c r="M271" i="14"/>
  <c r="C271" i="14"/>
  <c r="B271" i="14"/>
  <c r="N270" i="14"/>
  <c r="M270" i="14"/>
  <c r="C270" i="14"/>
  <c r="B270" i="14"/>
  <c r="N269" i="14"/>
  <c r="M269" i="14"/>
  <c r="C269" i="14"/>
  <c r="B269" i="14"/>
  <c r="N268" i="14"/>
  <c r="M268" i="14"/>
  <c r="C268" i="14"/>
  <c r="B268" i="14"/>
  <c r="N267" i="14"/>
  <c r="M267" i="14"/>
  <c r="C267" i="14"/>
  <c r="B267" i="14"/>
  <c r="N266" i="14"/>
  <c r="M266" i="14"/>
  <c r="C266" i="14"/>
  <c r="B266" i="14"/>
  <c r="N265" i="14"/>
  <c r="M265" i="14"/>
  <c r="C265" i="14"/>
  <c r="B265" i="14"/>
  <c r="N264" i="14"/>
  <c r="M264" i="14"/>
  <c r="C264" i="14"/>
  <c r="B264" i="14"/>
  <c r="N262" i="14"/>
  <c r="M262" i="14"/>
  <c r="C262" i="14"/>
  <c r="B262" i="14"/>
  <c r="N261" i="14"/>
  <c r="M261" i="14"/>
  <c r="C261" i="14"/>
  <c r="B261" i="14"/>
  <c r="N260" i="14"/>
  <c r="M260" i="14"/>
  <c r="C260" i="14"/>
  <c r="B260" i="14"/>
  <c r="N259" i="14"/>
  <c r="M259" i="14"/>
  <c r="C259" i="14"/>
  <c r="B259" i="14"/>
  <c r="N258" i="14"/>
  <c r="M258" i="14"/>
  <c r="C258" i="14"/>
  <c r="B258" i="14"/>
  <c r="N257" i="14"/>
  <c r="M257" i="14"/>
  <c r="C257" i="14"/>
  <c r="B257" i="14"/>
  <c r="N256" i="14"/>
  <c r="M256" i="14"/>
  <c r="C256" i="14"/>
  <c r="B256" i="14"/>
  <c r="N255" i="14"/>
  <c r="M255" i="14"/>
  <c r="C255" i="14"/>
  <c r="B255" i="14"/>
  <c r="N254" i="14"/>
  <c r="M254" i="14"/>
  <c r="C254" i="14"/>
  <c r="B254" i="14"/>
  <c r="N253" i="14"/>
  <c r="M253" i="14"/>
  <c r="C253" i="14"/>
  <c r="B253" i="14"/>
  <c r="N252" i="14"/>
  <c r="M252" i="14"/>
  <c r="C252" i="14"/>
  <c r="B252" i="14"/>
  <c r="N232" i="14"/>
  <c r="M232" i="14"/>
  <c r="C232" i="14"/>
  <c r="B232" i="14"/>
  <c r="N226" i="14"/>
  <c r="M226" i="14"/>
  <c r="C226" i="14"/>
  <c r="B226" i="14"/>
  <c r="N225" i="14"/>
  <c r="M225" i="14"/>
  <c r="C225" i="14"/>
  <c r="B225" i="14"/>
  <c r="N222" i="14"/>
  <c r="M222" i="14"/>
  <c r="C222" i="14"/>
  <c r="B222" i="14"/>
  <c r="N208" i="14"/>
  <c r="M208" i="14"/>
  <c r="C208" i="14"/>
  <c r="B208" i="14"/>
  <c r="N206" i="14"/>
  <c r="M206" i="14"/>
  <c r="C206" i="14"/>
  <c r="B206" i="14"/>
  <c r="N204" i="14"/>
  <c r="M204" i="14"/>
  <c r="C204" i="14"/>
  <c r="B204" i="14"/>
  <c r="N205" i="14"/>
  <c r="M205" i="14"/>
  <c r="C205" i="14"/>
  <c r="B205" i="14"/>
  <c r="N203" i="14"/>
  <c r="M203" i="14"/>
  <c r="C203" i="14"/>
  <c r="B203" i="14"/>
  <c r="N201" i="14"/>
  <c r="M201" i="14"/>
  <c r="C201" i="14"/>
  <c r="B201" i="14"/>
  <c r="N211" i="14"/>
  <c r="M211" i="14"/>
  <c r="C211" i="14"/>
  <c r="B211" i="14"/>
  <c r="N207" i="14"/>
  <c r="M207" i="14"/>
  <c r="C207" i="14"/>
  <c r="B207" i="14"/>
  <c r="N190" i="14"/>
  <c r="M190" i="14"/>
  <c r="C190" i="14"/>
  <c r="B190" i="14"/>
  <c r="N218" i="14"/>
  <c r="M218" i="14"/>
  <c r="C218" i="14"/>
  <c r="B218" i="14"/>
  <c r="N217" i="14"/>
  <c r="M217" i="14"/>
  <c r="C217" i="14"/>
  <c r="B217" i="14"/>
  <c r="N216" i="14"/>
  <c r="M216" i="14"/>
  <c r="C216" i="14"/>
  <c r="B216" i="14"/>
  <c r="N187" i="14"/>
  <c r="M187" i="14"/>
  <c r="C187" i="14"/>
  <c r="B187" i="14"/>
  <c r="N186" i="14"/>
  <c r="M186" i="14"/>
  <c r="C186" i="14"/>
  <c r="B186" i="14"/>
  <c r="N182" i="14"/>
  <c r="M182" i="14"/>
  <c r="C182" i="14"/>
  <c r="B182" i="14"/>
  <c r="N177" i="14"/>
  <c r="M177" i="14"/>
  <c r="C177" i="14"/>
  <c r="B177" i="14"/>
  <c r="N176" i="14"/>
  <c r="M176" i="14"/>
  <c r="C176" i="14"/>
  <c r="B176" i="14"/>
  <c r="N175" i="14"/>
  <c r="M175" i="14"/>
  <c r="C175" i="14"/>
  <c r="B175" i="14"/>
  <c r="N174" i="14"/>
  <c r="M174" i="14"/>
  <c r="C174" i="14"/>
  <c r="B174" i="14"/>
  <c r="N173" i="14"/>
  <c r="M173" i="14"/>
  <c r="C173" i="14"/>
  <c r="B173" i="14"/>
  <c r="N172" i="14"/>
  <c r="M172" i="14"/>
  <c r="C172" i="14"/>
  <c r="B172" i="14"/>
  <c r="N245" i="14"/>
  <c r="M245" i="14"/>
  <c r="C245" i="14"/>
  <c r="B245" i="14"/>
  <c r="N251" i="14"/>
  <c r="M251" i="14"/>
  <c r="C251" i="14"/>
  <c r="B251" i="14"/>
  <c r="N250" i="14"/>
  <c r="M250" i="14"/>
  <c r="C250" i="14"/>
  <c r="B250" i="14"/>
  <c r="N249" i="14"/>
  <c r="M249" i="14"/>
  <c r="C249" i="14"/>
  <c r="B249" i="14"/>
  <c r="N248" i="14"/>
  <c r="M248" i="14"/>
  <c r="C248" i="14"/>
  <c r="B248" i="14"/>
  <c r="N247" i="14"/>
  <c r="M247" i="14"/>
  <c r="C247" i="14"/>
  <c r="B247" i="14"/>
  <c r="N246" i="14"/>
  <c r="M246" i="14"/>
  <c r="C246" i="14"/>
  <c r="B246" i="14"/>
  <c r="N244" i="14"/>
  <c r="M244" i="14"/>
  <c r="C244" i="14"/>
  <c r="B244" i="14"/>
  <c r="N243" i="14"/>
  <c r="M243" i="14"/>
  <c r="C243" i="14"/>
  <c r="B243" i="14"/>
  <c r="N242" i="14"/>
  <c r="M242" i="14"/>
  <c r="C242" i="14"/>
  <c r="B242" i="14"/>
  <c r="N241" i="14"/>
  <c r="M241" i="14"/>
  <c r="C241" i="14"/>
  <c r="B241" i="14"/>
  <c r="N240" i="14"/>
  <c r="M240" i="14"/>
  <c r="C240" i="14"/>
  <c r="B240" i="14"/>
  <c r="N239" i="14"/>
  <c r="M239" i="14"/>
  <c r="C239" i="14"/>
  <c r="B239" i="14"/>
  <c r="N238" i="14"/>
  <c r="M238" i="14"/>
  <c r="C238" i="14"/>
  <c r="B238" i="14"/>
  <c r="N237" i="14"/>
  <c r="M237" i="14"/>
  <c r="C237" i="14"/>
  <c r="B237" i="14"/>
  <c r="N236" i="14"/>
  <c r="M236" i="14"/>
  <c r="C236" i="14"/>
  <c r="B236" i="14"/>
  <c r="N235" i="14"/>
  <c r="M235" i="14"/>
  <c r="C235" i="14"/>
  <c r="B235" i="14"/>
  <c r="N234" i="14"/>
  <c r="M234" i="14"/>
  <c r="C234" i="14"/>
  <c r="B234" i="14"/>
  <c r="N233" i="14"/>
  <c r="M233" i="14"/>
  <c r="C233" i="14"/>
  <c r="B233" i="14"/>
  <c r="N231" i="14"/>
  <c r="M231" i="14"/>
  <c r="C231" i="14"/>
  <c r="B231" i="14"/>
  <c r="N230" i="14"/>
  <c r="M230" i="14"/>
  <c r="C230" i="14"/>
  <c r="B230" i="14"/>
  <c r="N229" i="14"/>
  <c r="M229" i="14"/>
  <c r="C229" i="14"/>
  <c r="B229" i="14"/>
  <c r="N228" i="14"/>
  <c r="M228" i="14"/>
  <c r="C228" i="14"/>
  <c r="B228" i="14"/>
  <c r="N227" i="14"/>
  <c r="M227" i="14"/>
  <c r="C227" i="14"/>
  <c r="B227" i="14"/>
  <c r="N224" i="14"/>
  <c r="M224" i="14"/>
  <c r="C224" i="14"/>
  <c r="B224" i="14"/>
  <c r="N223" i="14"/>
  <c r="M223" i="14"/>
  <c r="C223" i="14"/>
  <c r="B223" i="14"/>
  <c r="N221" i="14"/>
  <c r="M221" i="14"/>
  <c r="C221" i="14"/>
  <c r="B221" i="14"/>
  <c r="N220" i="14"/>
  <c r="M220" i="14"/>
  <c r="C220" i="14"/>
  <c r="B220" i="14"/>
  <c r="N219" i="14"/>
  <c r="M219" i="14"/>
  <c r="C219" i="14"/>
  <c r="B219" i="14"/>
  <c r="N215" i="14"/>
  <c r="M215" i="14"/>
  <c r="C215" i="14"/>
  <c r="B215" i="14"/>
  <c r="N214" i="14"/>
  <c r="M214" i="14"/>
  <c r="C214" i="14"/>
  <c r="B214" i="14"/>
  <c r="N213" i="14"/>
  <c r="M213" i="14"/>
  <c r="C213" i="14"/>
  <c r="B213" i="14"/>
  <c r="N212" i="14"/>
  <c r="M212" i="14"/>
  <c r="C212" i="14"/>
  <c r="B212" i="14"/>
  <c r="N210" i="14"/>
  <c r="M210" i="14"/>
  <c r="C210" i="14"/>
  <c r="B210" i="14"/>
  <c r="N209" i="14"/>
  <c r="M209" i="14"/>
  <c r="C209" i="14"/>
  <c r="B209" i="14"/>
  <c r="N202" i="14"/>
  <c r="M202" i="14"/>
  <c r="C202" i="14"/>
  <c r="B202" i="14"/>
  <c r="N200" i="14"/>
  <c r="M200" i="14"/>
  <c r="C200" i="14"/>
  <c r="B200" i="14"/>
  <c r="N199" i="14"/>
  <c r="M199" i="14"/>
  <c r="C199" i="14"/>
  <c r="B199" i="14"/>
  <c r="N198" i="14"/>
  <c r="M198" i="14"/>
  <c r="C198" i="14"/>
  <c r="B198" i="14"/>
  <c r="N197" i="14"/>
  <c r="M197" i="14"/>
  <c r="C197" i="14"/>
  <c r="B197" i="14"/>
  <c r="N196" i="14"/>
  <c r="M196" i="14"/>
  <c r="C196" i="14"/>
  <c r="B196" i="14"/>
  <c r="N195" i="14"/>
  <c r="M195" i="14"/>
  <c r="C195" i="14"/>
  <c r="B195" i="14"/>
  <c r="N194" i="14"/>
  <c r="M194" i="14"/>
  <c r="C194" i="14"/>
  <c r="B194" i="14"/>
  <c r="N193" i="14"/>
  <c r="M193" i="14"/>
  <c r="C193" i="14"/>
  <c r="B193" i="14"/>
  <c r="N192" i="14"/>
  <c r="M192" i="14"/>
  <c r="C192" i="14"/>
  <c r="B192" i="14"/>
  <c r="N191" i="14"/>
  <c r="M191" i="14"/>
  <c r="C191" i="14"/>
  <c r="B191" i="14"/>
  <c r="N189" i="14"/>
  <c r="M189" i="14"/>
  <c r="C189" i="14"/>
  <c r="B189" i="14"/>
  <c r="N188" i="14"/>
  <c r="M188" i="14"/>
  <c r="C188" i="14"/>
  <c r="B188" i="14"/>
  <c r="N185" i="14"/>
  <c r="M185" i="14"/>
  <c r="C185" i="14"/>
  <c r="B185" i="14"/>
  <c r="N184" i="14"/>
  <c r="M184" i="14"/>
  <c r="C184" i="14"/>
  <c r="B184" i="14"/>
  <c r="N183" i="14"/>
  <c r="M183" i="14"/>
  <c r="C183" i="14"/>
  <c r="B183" i="14"/>
  <c r="N181" i="14"/>
  <c r="M181" i="14"/>
  <c r="C181" i="14"/>
  <c r="B181" i="14"/>
  <c r="N180" i="14"/>
  <c r="M180" i="14"/>
  <c r="C180" i="14"/>
  <c r="B180" i="14"/>
  <c r="N179" i="14"/>
  <c r="M179" i="14"/>
  <c r="C179" i="14"/>
  <c r="B179" i="14"/>
  <c r="N178" i="14"/>
  <c r="M178" i="14"/>
  <c r="C178" i="14"/>
  <c r="B178" i="14"/>
  <c r="N171" i="14"/>
  <c r="M171" i="14"/>
  <c r="C171" i="14"/>
  <c r="B171" i="14"/>
  <c r="N170" i="14"/>
  <c r="M170" i="14"/>
  <c r="C170" i="14"/>
  <c r="B170" i="14"/>
  <c r="N169" i="14"/>
  <c r="M169" i="14"/>
  <c r="C169" i="14"/>
  <c r="B169" i="14"/>
  <c r="N168" i="14"/>
  <c r="M168" i="14"/>
  <c r="C168" i="14"/>
  <c r="B168" i="14"/>
  <c r="N167" i="14"/>
  <c r="M167" i="14"/>
  <c r="C167" i="14"/>
  <c r="B167" i="14"/>
  <c r="N166" i="14"/>
  <c r="M166" i="14"/>
  <c r="C166" i="14"/>
  <c r="B166" i="14"/>
  <c r="N165" i="14"/>
  <c r="M165" i="14"/>
  <c r="C165" i="14"/>
  <c r="B165" i="14"/>
  <c r="N164" i="14"/>
  <c r="M164" i="14"/>
  <c r="C164" i="14"/>
  <c r="B164" i="14"/>
  <c r="N163" i="14"/>
  <c r="M163" i="14"/>
  <c r="C163" i="14"/>
  <c r="B163" i="14"/>
  <c r="N162" i="14"/>
  <c r="M162" i="14"/>
  <c r="C162" i="14"/>
  <c r="B162" i="14"/>
  <c r="N161" i="14"/>
  <c r="M161" i="14"/>
  <c r="C161" i="14"/>
  <c r="B161" i="14"/>
  <c r="N160" i="14"/>
  <c r="M160" i="14"/>
  <c r="C160" i="14"/>
  <c r="B160" i="14"/>
  <c r="N159" i="14"/>
  <c r="M159" i="14"/>
  <c r="C159" i="14"/>
  <c r="B159" i="14"/>
  <c r="N158" i="14"/>
  <c r="M158" i="14"/>
  <c r="C158" i="14"/>
  <c r="B158" i="14"/>
  <c r="N157" i="14"/>
  <c r="M157" i="14"/>
  <c r="C157" i="14"/>
  <c r="B157" i="14"/>
  <c r="N156" i="14"/>
  <c r="M156" i="14"/>
  <c r="C156" i="14"/>
  <c r="B156" i="14"/>
  <c r="N155" i="14"/>
  <c r="M155" i="14"/>
  <c r="C155" i="14"/>
  <c r="B155" i="14"/>
  <c r="N154" i="14"/>
  <c r="M154" i="14"/>
  <c r="C154" i="14"/>
  <c r="B154" i="14"/>
  <c r="N153" i="14"/>
  <c r="M153" i="14"/>
  <c r="C153" i="14"/>
  <c r="B153" i="14"/>
  <c r="N152" i="14"/>
  <c r="M152" i="14"/>
  <c r="C152" i="14"/>
  <c r="B152" i="14"/>
  <c r="N151" i="14"/>
  <c r="M151" i="14"/>
  <c r="C151" i="14"/>
  <c r="B151" i="14"/>
  <c r="N150" i="14"/>
  <c r="M150" i="14"/>
  <c r="C150" i="14"/>
  <c r="B150" i="14"/>
  <c r="N149" i="14"/>
  <c r="M149" i="14"/>
  <c r="C149" i="14"/>
  <c r="B149" i="14"/>
  <c r="N148" i="14"/>
  <c r="M148" i="14"/>
  <c r="C148" i="14"/>
  <c r="B148" i="14"/>
  <c r="N147" i="14"/>
  <c r="M147" i="14"/>
  <c r="C147" i="14"/>
  <c r="B147" i="14"/>
  <c r="N146" i="14"/>
  <c r="M146" i="14"/>
  <c r="C146" i="14"/>
  <c r="B146" i="14"/>
  <c r="N145" i="14"/>
  <c r="M145" i="14"/>
  <c r="C145" i="14"/>
  <c r="B145" i="14"/>
  <c r="N144" i="14"/>
  <c r="M144" i="14"/>
  <c r="C144" i="14"/>
  <c r="B144" i="14"/>
  <c r="N143" i="14"/>
  <c r="M143" i="14"/>
  <c r="C143" i="14"/>
  <c r="B143" i="14"/>
  <c r="N142" i="14"/>
  <c r="M142" i="14"/>
  <c r="C142" i="14"/>
  <c r="B142" i="14"/>
  <c r="N141" i="14"/>
  <c r="M141" i="14"/>
  <c r="C141" i="14"/>
  <c r="B141" i="14"/>
  <c r="N140" i="14"/>
  <c r="M140" i="14"/>
  <c r="C140" i="14"/>
  <c r="B140" i="14"/>
  <c r="N139" i="14"/>
  <c r="M139" i="14"/>
  <c r="C139" i="14"/>
  <c r="B139" i="14"/>
  <c r="N138" i="14"/>
  <c r="M138" i="14"/>
  <c r="C138" i="14"/>
  <c r="B138" i="14"/>
  <c r="N137" i="14"/>
  <c r="M137" i="14"/>
  <c r="C137" i="14"/>
  <c r="B137" i="14"/>
  <c r="N136" i="14"/>
  <c r="M136" i="14"/>
  <c r="C136" i="14"/>
  <c r="B136" i="14"/>
  <c r="N135" i="14"/>
  <c r="M135" i="14"/>
  <c r="C135" i="14"/>
  <c r="B135" i="14"/>
  <c r="N134" i="14"/>
  <c r="M134" i="14"/>
  <c r="C134" i="14"/>
  <c r="B134" i="14"/>
  <c r="N133" i="14"/>
  <c r="M133" i="14"/>
  <c r="C133" i="14"/>
  <c r="B133" i="14"/>
  <c r="N132" i="14"/>
  <c r="M132" i="14"/>
  <c r="C132" i="14"/>
  <c r="B132" i="14"/>
  <c r="N131" i="14"/>
  <c r="M131" i="14"/>
  <c r="C131" i="14"/>
  <c r="B131" i="14"/>
  <c r="N130" i="14"/>
  <c r="M130" i="14"/>
  <c r="C130" i="14"/>
  <c r="B130" i="14"/>
  <c r="N129" i="14"/>
  <c r="M129" i="14"/>
  <c r="C129" i="14"/>
  <c r="B129" i="14"/>
  <c r="N128" i="14"/>
  <c r="M128" i="14"/>
  <c r="C128" i="14"/>
  <c r="B128" i="14"/>
  <c r="N127" i="14"/>
  <c r="M127" i="14"/>
  <c r="C127" i="14"/>
  <c r="B127" i="14"/>
  <c r="N126" i="14"/>
  <c r="M126" i="14"/>
  <c r="C126" i="14"/>
  <c r="B126" i="14"/>
  <c r="N125" i="14"/>
  <c r="M125" i="14"/>
  <c r="C125" i="14"/>
  <c r="B125" i="14"/>
  <c r="N124" i="14"/>
  <c r="M124" i="14"/>
  <c r="C124" i="14"/>
  <c r="B124" i="14"/>
  <c r="N123" i="14"/>
  <c r="M123" i="14"/>
  <c r="C123" i="14"/>
  <c r="B123" i="14"/>
  <c r="N122" i="14"/>
  <c r="M122" i="14"/>
  <c r="C122" i="14"/>
  <c r="B122" i="14"/>
  <c r="N121" i="14"/>
  <c r="M121" i="14"/>
  <c r="C121" i="14"/>
  <c r="B121" i="14"/>
  <c r="N120" i="14"/>
  <c r="M120" i="14"/>
  <c r="C120" i="14"/>
  <c r="B120" i="14"/>
  <c r="N119" i="14"/>
  <c r="M119" i="14"/>
  <c r="C119" i="14"/>
  <c r="B119" i="14"/>
  <c r="N118" i="14"/>
  <c r="M118" i="14"/>
  <c r="C118" i="14"/>
  <c r="B118" i="14"/>
  <c r="N117" i="14"/>
  <c r="M117" i="14"/>
  <c r="C117" i="14"/>
  <c r="B117" i="14"/>
  <c r="N116" i="14"/>
  <c r="M116" i="14"/>
  <c r="C116" i="14"/>
  <c r="B116" i="14"/>
  <c r="N115" i="14"/>
  <c r="M115" i="14"/>
  <c r="C115" i="14"/>
  <c r="B115" i="14"/>
  <c r="N114" i="14"/>
  <c r="M114" i="14"/>
  <c r="C114" i="14"/>
  <c r="B114" i="14"/>
  <c r="N113" i="14"/>
  <c r="M113" i="14"/>
  <c r="C113" i="14"/>
  <c r="B113" i="14"/>
  <c r="N112" i="14"/>
  <c r="M112" i="14"/>
  <c r="C112" i="14"/>
  <c r="B112" i="14"/>
  <c r="N111" i="14"/>
  <c r="M111" i="14"/>
  <c r="C111" i="14"/>
  <c r="B111" i="14"/>
  <c r="N110" i="14"/>
  <c r="M110" i="14"/>
  <c r="C110" i="14"/>
  <c r="B110" i="14"/>
  <c r="N109" i="14"/>
  <c r="M109" i="14"/>
  <c r="C109" i="14"/>
  <c r="B109" i="14"/>
  <c r="N108" i="14"/>
  <c r="M108" i="14"/>
  <c r="C108" i="14"/>
  <c r="B108" i="14"/>
  <c r="N107" i="14"/>
  <c r="M107" i="14"/>
  <c r="C107" i="14"/>
  <c r="B107" i="14"/>
  <c r="N106" i="14"/>
  <c r="M106" i="14"/>
  <c r="C106" i="14"/>
  <c r="B106" i="14"/>
  <c r="N105" i="14"/>
  <c r="M105" i="14"/>
  <c r="C105" i="14"/>
  <c r="B105" i="14"/>
  <c r="N104" i="14"/>
  <c r="M104" i="14"/>
  <c r="C104" i="14"/>
  <c r="B104" i="14"/>
  <c r="N103" i="14"/>
  <c r="M103" i="14"/>
  <c r="C103" i="14"/>
  <c r="B103" i="14"/>
  <c r="N102" i="14"/>
  <c r="M102" i="14"/>
  <c r="C102" i="14"/>
  <c r="B102" i="14"/>
  <c r="N101" i="14"/>
  <c r="M101" i="14"/>
  <c r="C101" i="14"/>
  <c r="B101" i="14"/>
  <c r="N100" i="14"/>
  <c r="M100" i="14"/>
  <c r="C100" i="14"/>
  <c r="B100" i="14"/>
  <c r="N99" i="14"/>
  <c r="M99" i="14"/>
  <c r="C99" i="14"/>
  <c r="B99" i="14"/>
  <c r="N98" i="14"/>
  <c r="M98" i="14"/>
  <c r="C98" i="14"/>
  <c r="B98" i="14"/>
  <c r="N97" i="14"/>
  <c r="M97" i="14"/>
  <c r="C97" i="14"/>
  <c r="B97" i="14"/>
  <c r="N96" i="14"/>
  <c r="M96" i="14"/>
  <c r="C96" i="14"/>
  <c r="B96" i="14"/>
  <c r="N95" i="14"/>
  <c r="M95" i="14"/>
  <c r="C95" i="14"/>
  <c r="B95" i="14"/>
  <c r="N94" i="14"/>
  <c r="M94" i="14"/>
  <c r="C94" i="14"/>
  <c r="B94" i="14"/>
  <c r="N93" i="14"/>
  <c r="M93" i="14"/>
  <c r="C93" i="14"/>
  <c r="B93" i="14"/>
  <c r="N92" i="14"/>
  <c r="M92" i="14"/>
  <c r="C92" i="14"/>
  <c r="B92" i="14"/>
  <c r="N91" i="14"/>
  <c r="M91" i="14"/>
  <c r="C91" i="14"/>
  <c r="B91" i="14"/>
  <c r="N90" i="14"/>
  <c r="M90" i="14"/>
  <c r="C90" i="14"/>
  <c r="B90" i="14"/>
  <c r="N89" i="14"/>
  <c r="M89" i="14"/>
  <c r="C89" i="14"/>
  <c r="B89" i="14"/>
  <c r="N87" i="14"/>
  <c r="M87" i="14"/>
  <c r="C87" i="14"/>
  <c r="B87" i="14"/>
  <c r="N85" i="14"/>
  <c r="M85" i="14"/>
  <c r="C85" i="14"/>
  <c r="B85" i="14"/>
  <c r="N83" i="14"/>
  <c r="M83" i="14"/>
  <c r="C83" i="14"/>
  <c r="B83" i="14"/>
  <c r="N79" i="14"/>
  <c r="M79" i="14"/>
  <c r="C79" i="14"/>
  <c r="B79" i="14"/>
  <c r="N78" i="14"/>
  <c r="M78" i="14"/>
  <c r="C78" i="14"/>
  <c r="B78" i="14"/>
  <c r="N73" i="14"/>
  <c r="M73" i="14"/>
  <c r="C73" i="14"/>
  <c r="B73" i="14"/>
  <c r="N72" i="14"/>
  <c r="M72" i="14"/>
  <c r="C72" i="14"/>
  <c r="B72" i="14"/>
  <c r="N71" i="14"/>
  <c r="M71" i="14"/>
  <c r="C71" i="14"/>
  <c r="B71" i="14"/>
  <c r="N70" i="14"/>
  <c r="M70" i="14"/>
  <c r="C70" i="14"/>
  <c r="B70" i="14"/>
  <c r="N68" i="14"/>
  <c r="M68" i="14"/>
  <c r="C68" i="14"/>
  <c r="B68" i="14"/>
  <c r="N66" i="14"/>
  <c r="M66" i="14"/>
  <c r="C66" i="14"/>
  <c r="B66" i="14"/>
  <c r="N65" i="14"/>
  <c r="M65" i="14"/>
  <c r="C65" i="14"/>
  <c r="B65" i="14"/>
  <c r="N64" i="14"/>
  <c r="M64" i="14"/>
  <c r="C64" i="14"/>
  <c r="B64" i="14"/>
  <c r="N63" i="14"/>
  <c r="M63" i="14"/>
  <c r="C63" i="14"/>
  <c r="B63" i="14"/>
  <c r="N60" i="14"/>
  <c r="M60" i="14"/>
  <c r="C60" i="14"/>
  <c r="B60" i="14"/>
  <c r="N57" i="14"/>
  <c r="M57" i="14"/>
  <c r="C57" i="14"/>
  <c r="B57" i="14"/>
  <c r="N56" i="14"/>
  <c r="M56" i="14"/>
  <c r="C56" i="14"/>
  <c r="B56" i="14"/>
  <c r="N55" i="14"/>
  <c r="M55" i="14"/>
  <c r="C55" i="14"/>
  <c r="B55" i="14"/>
  <c r="N54" i="14"/>
  <c r="M54" i="14"/>
  <c r="C54" i="14"/>
  <c r="B54" i="14"/>
  <c r="N53" i="14"/>
  <c r="M53" i="14"/>
  <c r="C53" i="14"/>
  <c r="B53" i="14"/>
  <c r="N52" i="14"/>
  <c r="M52" i="14"/>
  <c r="C52" i="14"/>
  <c r="B52" i="14"/>
  <c r="N51" i="14"/>
  <c r="M51" i="14"/>
  <c r="C51" i="14"/>
  <c r="B51" i="14"/>
  <c r="N50" i="14"/>
  <c r="M50" i="14"/>
  <c r="C50" i="14"/>
  <c r="N49" i="14"/>
  <c r="M49" i="14"/>
  <c r="C49" i="14"/>
  <c r="B49" i="14"/>
  <c r="N48" i="14"/>
  <c r="M48" i="14"/>
  <c r="C48" i="14"/>
  <c r="B48" i="14"/>
  <c r="N47" i="14"/>
  <c r="M47" i="14"/>
  <c r="C47" i="14"/>
  <c r="B47" i="14"/>
  <c r="N46" i="14"/>
  <c r="M46" i="14"/>
  <c r="C46" i="14"/>
  <c r="B46" i="14"/>
  <c r="N45" i="14"/>
  <c r="M45" i="14"/>
  <c r="C45" i="14"/>
  <c r="B45" i="14"/>
  <c r="N44" i="14"/>
  <c r="M44" i="14"/>
  <c r="C44" i="14"/>
  <c r="B44" i="14"/>
  <c r="N43" i="14"/>
  <c r="M43" i="14"/>
  <c r="C43" i="14"/>
  <c r="B43" i="14"/>
  <c r="N42" i="14"/>
  <c r="M42" i="14"/>
  <c r="C42" i="14"/>
  <c r="B42" i="14"/>
  <c r="N41" i="14"/>
  <c r="M41" i="14"/>
  <c r="C41" i="14"/>
  <c r="B41" i="14"/>
  <c r="N40" i="14"/>
  <c r="M40" i="14"/>
  <c r="C40" i="14"/>
  <c r="B40" i="14"/>
  <c r="N39" i="14"/>
  <c r="M39" i="14"/>
  <c r="C39" i="14"/>
  <c r="B39" i="14"/>
  <c r="N38" i="14"/>
  <c r="M38" i="14"/>
  <c r="C38" i="14"/>
  <c r="B38" i="14"/>
  <c r="N37" i="14"/>
  <c r="M37" i="14"/>
  <c r="C37" i="14"/>
  <c r="B37" i="14"/>
  <c r="N36" i="14"/>
  <c r="M36" i="14"/>
  <c r="C36" i="14"/>
  <c r="B36" i="14"/>
  <c r="N35" i="14"/>
  <c r="M35" i="14"/>
  <c r="C35" i="14"/>
  <c r="B35" i="14"/>
  <c r="N34" i="14"/>
  <c r="M34" i="14"/>
  <c r="C34" i="14"/>
  <c r="B34" i="14"/>
  <c r="N33" i="14"/>
  <c r="M33" i="14"/>
  <c r="C33" i="14"/>
  <c r="B33" i="14"/>
  <c r="N32" i="14"/>
  <c r="M32" i="14"/>
  <c r="C32" i="14"/>
  <c r="B32" i="14"/>
  <c r="N31" i="14"/>
  <c r="M31" i="14"/>
  <c r="C31" i="14"/>
  <c r="B31" i="14"/>
  <c r="N30" i="14"/>
  <c r="M30" i="14"/>
  <c r="C30" i="14"/>
  <c r="B30" i="14"/>
  <c r="N29" i="14"/>
  <c r="M29" i="14"/>
  <c r="C29" i="14"/>
  <c r="B29" i="14"/>
  <c r="D7" i="16" l="1"/>
  <c r="D5" i="15"/>
  <c r="D6" i="15"/>
  <c r="D5" i="14"/>
  <c r="D6" i="14"/>
  <c r="N295" i="9"/>
  <c r="M295" i="9"/>
  <c r="C295" i="9"/>
  <c r="B295" i="9"/>
  <c r="N294" i="9"/>
  <c r="M294" i="9"/>
  <c r="C294" i="9"/>
  <c r="B294" i="9"/>
  <c r="N293" i="9"/>
  <c r="M293" i="9"/>
  <c r="C293" i="9"/>
  <c r="B293" i="9"/>
  <c r="N292" i="9"/>
  <c r="M292" i="9"/>
  <c r="C292" i="9"/>
  <c r="B292" i="9"/>
  <c r="N291" i="9"/>
  <c r="M291" i="9"/>
  <c r="C291" i="9"/>
  <c r="B291" i="9"/>
  <c r="N290" i="9"/>
  <c r="M290" i="9"/>
  <c r="C290" i="9"/>
  <c r="B290" i="9"/>
  <c r="N289" i="9"/>
  <c r="M289" i="9"/>
  <c r="C289" i="9"/>
  <c r="B289" i="9"/>
  <c r="N288" i="9"/>
  <c r="M288" i="9"/>
  <c r="C288" i="9"/>
  <c r="B288" i="9"/>
  <c r="N287" i="9"/>
  <c r="M287" i="9"/>
  <c r="C287" i="9"/>
  <c r="B287" i="9"/>
  <c r="N286" i="9"/>
  <c r="M286" i="9"/>
  <c r="C286" i="9"/>
  <c r="B286" i="9"/>
  <c r="N285" i="9"/>
  <c r="M285" i="9"/>
  <c r="C285" i="9"/>
  <c r="B285" i="9"/>
  <c r="N284" i="9"/>
  <c r="M284" i="9"/>
  <c r="C284" i="9"/>
  <c r="B284" i="9"/>
  <c r="N283" i="9"/>
  <c r="M283" i="9"/>
  <c r="C283" i="9"/>
  <c r="B283" i="9"/>
  <c r="N282" i="9"/>
  <c r="M282" i="9"/>
  <c r="C282" i="9"/>
  <c r="B282" i="9"/>
  <c r="N281" i="9"/>
  <c r="M281" i="9"/>
  <c r="C281" i="9"/>
  <c r="B281" i="9"/>
  <c r="N280" i="9"/>
  <c r="M280" i="9"/>
  <c r="C280" i="9"/>
  <c r="B280" i="9"/>
  <c r="N279" i="9"/>
  <c r="M279" i="9"/>
  <c r="C279" i="9"/>
  <c r="B279" i="9"/>
  <c r="N278" i="9"/>
  <c r="M278" i="9"/>
  <c r="C278" i="9"/>
  <c r="B278" i="9"/>
  <c r="N277" i="9"/>
  <c r="M277" i="9"/>
  <c r="C277" i="9"/>
  <c r="B277" i="9"/>
  <c r="N276" i="9"/>
  <c r="M276" i="9"/>
  <c r="C276" i="9"/>
  <c r="B276" i="9"/>
  <c r="N275" i="9"/>
  <c r="M275" i="9"/>
  <c r="C275" i="9"/>
  <c r="B275" i="9"/>
  <c r="N274" i="9"/>
  <c r="M274" i="9"/>
  <c r="C274" i="9"/>
  <c r="B274" i="9"/>
  <c r="N273" i="9"/>
  <c r="M273" i="9"/>
  <c r="C273" i="9"/>
  <c r="B273" i="9"/>
  <c r="N272" i="9"/>
  <c r="M272" i="9"/>
  <c r="C272" i="9"/>
  <c r="B272" i="9"/>
  <c r="N271" i="9"/>
  <c r="M271" i="9"/>
  <c r="C271" i="9"/>
  <c r="B271" i="9"/>
  <c r="N270" i="9"/>
  <c r="M270" i="9"/>
  <c r="C270" i="9"/>
  <c r="B270" i="9"/>
  <c r="N269" i="9"/>
  <c r="M269" i="9"/>
  <c r="C269" i="9"/>
  <c r="B269" i="9"/>
  <c r="N268" i="9"/>
  <c r="M268" i="9"/>
  <c r="C268" i="9"/>
  <c r="B268" i="9"/>
  <c r="N267" i="9"/>
  <c r="M267" i="9"/>
  <c r="C267" i="9"/>
  <c r="B267" i="9"/>
  <c r="N266" i="9"/>
  <c r="M266" i="9"/>
  <c r="C266" i="9"/>
  <c r="B266" i="9"/>
  <c r="N265" i="9"/>
  <c r="M265" i="9"/>
  <c r="C265" i="9"/>
  <c r="B265" i="9"/>
  <c r="N264" i="9"/>
  <c r="M264" i="9"/>
  <c r="C264" i="9"/>
  <c r="B264" i="9"/>
  <c r="N263" i="9"/>
  <c r="M263" i="9"/>
  <c r="C263" i="9"/>
  <c r="B263" i="9"/>
  <c r="N262" i="9"/>
  <c r="M262" i="9"/>
  <c r="C262" i="9"/>
  <c r="B262" i="9"/>
  <c r="N261" i="9"/>
  <c r="M261" i="9"/>
  <c r="C261" i="9"/>
  <c r="B261" i="9"/>
  <c r="N260" i="9"/>
  <c r="M260" i="9"/>
  <c r="C260" i="9"/>
  <c r="B260" i="9"/>
  <c r="N259" i="9"/>
  <c r="M259" i="9"/>
  <c r="C259" i="9"/>
  <c r="B259" i="9"/>
  <c r="N258" i="9"/>
  <c r="M258" i="9"/>
  <c r="C258" i="9"/>
  <c r="B258" i="9"/>
  <c r="N257" i="9"/>
  <c r="M257" i="9"/>
  <c r="C257" i="9"/>
  <c r="B257" i="9"/>
  <c r="N256" i="9"/>
  <c r="M256" i="9"/>
  <c r="C256" i="9"/>
  <c r="B256" i="9"/>
  <c r="N255" i="9"/>
  <c r="M255" i="9"/>
  <c r="C255" i="9"/>
  <c r="B255" i="9"/>
  <c r="N254" i="9"/>
  <c r="M254" i="9"/>
  <c r="C254" i="9"/>
  <c r="B254" i="9"/>
  <c r="N253" i="9"/>
  <c r="M253" i="9"/>
  <c r="C253" i="9"/>
  <c r="B253" i="9"/>
  <c r="N252" i="9"/>
  <c r="M252" i="9"/>
  <c r="C252" i="9"/>
  <c r="B252" i="9"/>
  <c r="N251" i="9"/>
  <c r="M251" i="9"/>
  <c r="C251" i="9"/>
  <c r="B251" i="9"/>
  <c r="N250" i="9"/>
  <c r="M250" i="9"/>
  <c r="C250" i="9"/>
  <c r="B250" i="9"/>
  <c r="N249" i="9"/>
  <c r="M249" i="9"/>
  <c r="C249" i="9"/>
  <c r="B249" i="9"/>
  <c r="N248" i="9"/>
  <c r="M248" i="9"/>
  <c r="C248" i="9"/>
  <c r="B248" i="9"/>
  <c r="N247" i="9"/>
  <c r="M247" i="9"/>
  <c r="C247" i="9"/>
  <c r="B247" i="9"/>
  <c r="N246" i="9"/>
  <c r="M246" i="9"/>
  <c r="C246" i="9"/>
  <c r="B246" i="9"/>
  <c r="N245" i="9"/>
  <c r="M245" i="9"/>
  <c r="C245" i="9"/>
  <c r="B245" i="9"/>
  <c r="N244" i="9"/>
  <c r="M244" i="9"/>
  <c r="C244" i="9"/>
  <c r="B244" i="9"/>
  <c r="N243" i="9"/>
  <c r="M243" i="9"/>
  <c r="C243" i="9"/>
  <c r="B243" i="9"/>
  <c r="N242" i="9"/>
  <c r="M242" i="9"/>
  <c r="C242" i="9"/>
  <c r="B242" i="9"/>
  <c r="N241" i="9"/>
  <c r="M241" i="9"/>
  <c r="C241" i="9"/>
  <c r="B241" i="9"/>
  <c r="N240" i="9"/>
  <c r="M240" i="9"/>
  <c r="C240" i="9"/>
  <c r="B240" i="9"/>
  <c r="N239" i="9"/>
  <c r="M239" i="9"/>
  <c r="C239" i="9"/>
  <c r="B239" i="9"/>
  <c r="N238" i="9"/>
  <c r="M238" i="9"/>
  <c r="C238" i="9"/>
  <c r="B238" i="9"/>
  <c r="N237" i="9"/>
  <c r="M237" i="9"/>
  <c r="C237" i="9"/>
  <c r="B237" i="9"/>
  <c r="N236" i="9"/>
  <c r="M236" i="9"/>
  <c r="C236" i="9"/>
  <c r="B236" i="9"/>
  <c r="N235" i="9"/>
  <c r="M235" i="9"/>
  <c r="C235" i="9"/>
  <c r="B235" i="9"/>
  <c r="N234" i="9"/>
  <c r="M234" i="9"/>
  <c r="C234" i="9"/>
  <c r="B234" i="9"/>
  <c r="N233" i="9"/>
  <c r="M233" i="9"/>
  <c r="C233" i="9"/>
  <c r="B233" i="9"/>
  <c r="N232" i="9"/>
  <c r="M232" i="9"/>
  <c r="C232" i="9"/>
  <c r="B232" i="9"/>
  <c r="N231" i="9"/>
  <c r="M231" i="9"/>
  <c r="C231" i="9"/>
  <c r="B231" i="9"/>
  <c r="N230" i="9"/>
  <c r="M230" i="9"/>
  <c r="C230" i="9"/>
  <c r="B230" i="9"/>
  <c r="N229" i="9"/>
  <c r="M229" i="9"/>
  <c r="C229" i="9"/>
  <c r="B229" i="9"/>
  <c r="N228" i="9"/>
  <c r="M228" i="9"/>
  <c r="C228" i="9"/>
  <c r="B228" i="9"/>
  <c r="N227" i="9"/>
  <c r="M227" i="9"/>
  <c r="C227" i="9"/>
  <c r="B227" i="9"/>
  <c r="N226" i="9"/>
  <c r="M226" i="9"/>
  <c r="C226" i="9"/>
  <c r="B226" i="9"/>
  <c r="N225" i="9"/>
  <c r="M225" i="9"/>
  <c r="C225" i="9"/>
  <c r="B225" i="9"/>
  <c r="N224" i="9"/>
  <c r="M224" i="9"/>
  <c r="C224" i="9"/>
  <c r="B224" i="9"/>
  <c r="N223" i="9"/>
  <c r="M223" i="9"/>
  <c r="C223" i="9"/>
  <c r="B223" i="9"/>
  <c r="N222" i="9"/>
  <c r="M222" i="9"/>
  <c r="C222" i="9"/>
  <c r="B222" i="9"/>
  <c r="N221" i="9"/>
  <c r="M221" i="9"/>
  <c r="C221" i="9"/>
  <c r="B221" i="9"/>
  <c r="N220" i="9"/>
  <c r="M220" i="9"/>
  <c r="C220" i="9"/>
  <c r="B220" i="9"/>
  <c r="N219" i="9"/>
  <c r="M219" i="9"/>
  <c r="C219" i="9"/>
  <c r="B219" i="9"/>
  <c r="N218" i="9"/>
  <c r="M218" i="9"/>
  <c r="C218" i="9"/>
  <c r="B218" i="9"/>
  <c r="N217" i="9"/>
  <c r="M217" i="9"/>
  <c r="C217" i="9"/>
  <c r="B217" i="9"/>
  <c r="D7" i="15" l="1"/>
  <c r="D7" i="14"/>
  <c r="N216" i="9"/>
  <c r="M216" i="9"/>
  <c r="C216" i="9"/>
  <c r="B216" i="9"/>
  <c r="N215" i="9"/>
  <c r="M215" i="9"/>
  <c r="C215" i="9"/>
  <c r="B215" i="9"/>
  <c r="N214" i="9"/>
  <c r="M214" i="9"/>
  <c r="C214" i="9"/>
  <c r="B214" i="9"/>
  <c r="N213" i="9"/>
  <c r="M213" i="9"/>
  <c r="C213" i="9"/>
  <c r="B213" i="9"/>
  <c r="N212" i="9"/>
  <c r="M212" i="9"/>
  <c r="C212" i="9"/>
  <c r="B212" i="9"/>
  <c r="N211" i="9"/>
  <c r="M211" i="9"/>
  <c r="C211" i="9"/>
  <c r="B211" i="9"/>
  <c r="N210" i="9"/>
  <c r="M210" i="9"/>
  <c r="C210" i="9"/>
  <c r="B210" i="9"/>
  <c r="N209" i="9"/>
  <c r="M209" i="9"/>
  <c r="C209" i="9"/>
  <c r="B209" i="9"/>
  <c r="N208" i="9"/>
  <c r="M208" i="9"/>
  <c r="C208" i="9"/>
  <c r="B208" i="9"/>
  <c r="N207" i="9"/>
  <c r="M207" i="9"/>
  <c r="C207" i="9"/>
  <c r="B207" i="9"/>
  <c r="N206" i="9"/>
  <c r="M206" i="9"/>
  <c r="C206" i="9"/>
  <c r="B206" i="9"/>
  <c r="N205" i="9"/>
  <c r="M205" i="9"/>
  <c r="C205" i="9"/>
  <c r="B205" i="9"/>
  <c r="N204" i="9"/>
  <c r="M204" i="9"/>
  <c r="C204" i="9"/>
  <c r="B204" i="9"/>
  <c r="N203" i="9"/>
  <c r="M203" i="9"/>
  <c r="C203" i="9"/>
  <c r="B203" i="9"/>
  <c r="N202" i="9"/>
  <c r="M202" i="9"/>
  <c r="C202" i="9"/>
  <c r="B202" i="9"/>
  <c r="N201" i="9"/>
  <c r="M201" i="9"/>
  <c r="C201" i="9"/>
  <c r="B201" i="9"/>
  <c r="N200" i="9"/>
  <c r="M200" i="9"/>
  <c r="C200" i="9"/>
  <c r="B200" i="9"/>
  <c r="N199" i="9"/>
  <c r="M199" i="9"/>
  <c r="C199" i="9"/>
  <c r="B199" i="9"/>
  <c r="N198" i="9"/>
  <c r="M198" i="9"/>
  <c r="C198" i="9"/>
  <c r="B198" i="9"/>
  <c r="N197" i="9"/>
  <c r="M197" i="9"/>
  <c r="C197" i="9"/>
  <c r="B197" i="9"/>
  <c r="N196" i="9"/>
  <c r="M196" i="9"/>
  <c r="C196" i="9"/>
  <c r="B196" i="9"/>
  <c r="N195" i="9"/>
  <c r="M195" i="9"/>
  <c r="C195" i="9"/>
  <c r="B195" i="9"/>
  <c r="N194" i="9"/>
  <c r="M194" i="9"/>
  <c r="C194" i="9"/>
  <c r="B194" i="9"/>
  <c r="N193" i="9"/>
  <c r="M193" i="9"/>
  <c r="C193" i="9"/>
  <c r="B193" i="9"/>
  <c r="N192" i="9"/>
  <c r="M192" i="9"/>
  <c r="C192" i="9"/>
  <c r="B192" i="9"/>
  <c r="N191" i="9"/>
  <c r="M191" i="9"/>
  <c r="C191" i="9"/>
  <c r="B191" i="9"/>
  <c r="N190" i="9"/>
  <c r="M190" i="9"/>
  <c r="C190" i="9"/>
  <c r="B190" i="9"/>
  <c r="N189" i="9"/>
  <c r="M189" i="9"/>
  <c r="C189" i="9"/>
  <c r="B189" i="9"/>
  <c r="N188" i="9"/>
  <c r="M188" i="9"/>
  <c r="C188" i="9"/>
  <c r="B188" i="9"/>
  <c r="N187" i="9"/>
  <c r="M187" i="9"/>
  <c r="C187" i="9"/>
  <c r="B187" i="9"/>
  <c r="N186" i="9"/>
  <c r="M186" i="9"/>
  <c r="C186" i="9"/>
  <c r="B186" i="9"/>
  <c r="N185" i="9"/>
  <c r="M185" i="9"/>
  <c r="C185" i="9"/>
  <c r="B185" i="9"/>
  <c r="N184" i="9"/>
  <c r="M184" i="9"/>
  <c r="C184" i="9"/>
  <c r="B184" i="9"/>
  <c r="N183" i="9"/>
  <c r="M183" i="9"/>
  <c r="C183" i="9"/>
  <c r="B183" i="9"/>
  <c r="N182" i="9"/>
  <c r="M182" i="9"/>
  <c r="C182" i="9"/>
  <c r="B182" i="9"/>
  <c r="N181" i="9"/>
  <c r="M181" i="9"/>
  <c r="C181" i="9"/>
  <c r="B181" i="9"/>
  <c r="N180" i="9"/>
  <c r="M180" i="9"/>
  <c r="C180" i="9"/>
  <c r="B180" i="9"/>
  <c r="N179" i="9"/>
  <c r="M179" i="9"/>
  <c r="C179" i="9"/>
  <c r="B179" i="9"/>
  <c r="N178" i="9"/>
  <c r="M178" i="9"/>
  <c r="C178" i="9"/>
  <c r="B178" i="9"/>
  <c r="N177" i="9"/>
  <c r="M177" i="9"/>
  <c r="C177" i="9"/>
  <c r="B177" i="9"/>
  <c r="N176" i="9"/>
  <c r="M176" i="9"/>
  <c r="C176" i="9"/>
  <c r="B176" i="9"/>
  <c r="N175" i="9"/>
  <c r="M175" i="9"/>
  <c r="C175" i="9"/>
  <c r="B175" i="9"/>
  <c r="N174" i="9"/>
  <c r="M174" i="9"/>
  <c r="C174" i="9"/>
  <c r="B174" i="9"/>
  <c r="N173" i="9"/>
  <c r="M173" i="9"/>
  <c r="C173" i="9"/>
  <c r="B173" i="9"/>
  <c r="N172" i="9"/>
  <c r="M172" i="9"/>
  <c r="C172" i="9"/>
  <c r="B172" i="9"/>
  <c r="N171" i="9"/>
  <c r="M171" i="9"/>
  <c r="C171" i="9"/>
  <c r="B171" i="9"/>
  <c r="N170" i="9"/>
  <c r="M170" i="9"/>
  <c r="C170" i="9"/>
  <c r="B170" i="9"/>
  <c r="N169" i="9"/>
  <c r="M169" i="9"/>
  <c r="C169" i="9"/>
  <c r="B169" i="9"/>
  <c r="N168" i="9"/>
  <c r="M168" i="9"/>
  <c r="C168" i="9"/>
  <c r="B168" i="9"/>
  <c r="N167" i="9"/>
  <c r="M167" i="9"/>
  <c r="C167" i="9"/>
  <c r="B167" i="9"/>
  <c r="N166" i="9"/>
  <c r="M166" i="9"/>
  <c r="C166" i="9"/>
  <c r="B166" i="9"/>
  <c r="N165" i="9"/>
  <c r="M165" i="9"/>
  <c r="C165" i="9"/>
  <c r="B165" i="9"/>
  <c r="N164" i="9"/>
  <c r="M164" i="9"/>
  <c r="C164" i="9"/>
  <c r="B164" i="9"/>
  <c r="N163" i="9"/>
  <c r="M163" i="9"/>
  <c r="C163" i="9"/>
  <c r="B163" i="9"/>
  <c r="N162" i="9"/>
  <c r="M162" i="9"/>
  <c r="C162" i="9"/>
  <c r="B162" i="9"/>
  <c r="N161" i="9"/>
  <c r="M161" i="9"/>
  <c r="C161" i="9"/>
  <c r="B161" i="9"/>
  <c r="N160" i="9"/>
  <c r="M160" i="9"/>
  <c r="C160" i="9"/>
  <c r="B160" i="9"/>
  <c r="N159" i="9"/>
  <c r="M159" i="9"/>
  <c r="C159" i="9"/>
  <c r="B159" i="9"/>
  <c r="N158" i="9"/>
  <c r="M158" i="9"/>
  <c r="C158" i="9"/>
  <c r="B158" i="9"/>
  <c r="N157" i="9"/>
  <c r="M157" i="9"/>
  <c r="C157" i="9"/>
  <c r="B157" i="9"/>
  <c r="N156" i="9"/>
  <c r="M156" i="9"/>
  <c r="C156" i="9"/>
  <c r="B156" i="9"/>
  <c r="B155" i="9"/>
  <c r="R348" i="7"/>
  <c r="N348" i="7"/>
  <c r="M348" i="7"/>
  <c r="C348" i="7"/>
  <c r="B348" i="7"/>
  <c r="R347" i="7"/>
  <c r="N347" i="7"/>
  <c r="M347" i="7"/>
  <c r="C347" i="7"/>
  <c r="B347" i="7"/>
  <c r="R346" i="7"/>
  <c r="N346" i="7"/>
  <c r="M346" i="7"/>
  <c r="C346" i="7"/>
  <c r="B346" i="7"/>
  <c r="R345" i="7"/>
  <c r="N345" i="7"/>
  <c r="M345" i="7"/>
  <c r="C345" i="7"/>
  <c r="B345" i="7"/>
  <c r="R344" i="7"/>
  <c r="N344" i="7"/>
  <c r="M344" i="7"/>
  <c r="C344" i="7"/>
  <c r="B344" i="7"/>
  <c r="R343" i="7"/>
  <c r="N343" i="7"/>
  <c r="M343" i="7"/>
  <c r="C343" i="7"/>
  <c r="B343" i="7"/>
  <c r="R342" i="7"/>
  <c r="N342" i="7"/>
  <c r="M342" i="7"/>
  <c r="C342" i="7"/>
  <c r="B342" i="7"/>
  <c r="R341" i="7"/>
  <c r="N341" i="7"/>
  <c r="M341" i="7"/>
  <c r="C341" i="7"/>
  <c r="B341" i="7"/>
  <c r="R340" i="7"/>
  <c r="N340" i="7"/>
  <c r="M340" i="7"/>
  <c r="C340" i="7"/>
  <c r="B340" i="7"/>
  <c r="R339" i="7"/>
  <c r="N339" i="7"/>
  <c r="M339" i="7"/>
  <c r="C339" i="7"/>
  <c r="B339" i="7"/>
  <c r="R338" i="7"/>
  <c r="N338" i="7"/>
  <c r="M338" i="7"/>
  <c r="C338" i="7"/>
  <c r="B338" i="7"/>
  <c r="R337" i="7"/>
  <c r="N337" i="7"/>
  <c r="M337" i="7"/>
  <c r="C337" i="7"/>
  <c r="B337" i="7"/>
  <c r="R336" i="7"/>
  <c r="N336" i="7"/>
  <c r="M336" i="7"/>
  <c r="C336" i="7"/>
  <c r="B336" i="7"/>
  <c r="R335" i="7"/>
  <c r="N335" i="7"/>
  <c r="M335" i="7"/>
  <c r="C335" i="7"/>
  <c r="B335" i="7"/>
  <c r="R334" i="7"/>
  <c r="N334" i="7"/>
  <c r="M334" i="7"/>
  <c r="C334" i="7"/>
  <c r="B334" i="7"/>
  <c r="R333" i="7"/>
  <c r="N333" i="7"/>
  <c r="M333" i="7"/>
  <c r="C333" i="7"/>
  <c r="B333" i="7"/>
  <c r="R332" i="7"/>
  <c r="N332" i="7"/>
  <c r="M332" i="7"/>
  <c r="C332" i="7"/>
  <c r="B332" i="7"/>
  <c r="R331" i="7"/>
  <c r="N331" i="7"/>
  <c r="M331" i="7"/>
  <c r="C331" i="7"/>
  <c r="B331" i="7"/>
  <c r="R330" i="7"/>
  <c r="N330" i="7"/>
  <c r="M330" i="7"/>
  <c r="C330" i="7"/>
  <c r="B330" i="7"/>
  <c r="R329" i="7"/>
  <c r="N329" i="7"/>
  <c r="M329" i="7"/>
  <c r="C329" i="7"/>
  <c r="B329" i="7"/>
  <c r="R328" i="7"/>
  <c r="N328" i="7"/>
  <c r="M328" i="7"/>
  <c r="C328" i="7"/>
  <c r="B328" i="7"/>
  <c r="R327" i="7"/>
  <c r="N327" i="7"/>
  <c r="M327" i="7"/>
  <c r="C327" i="7"/>
  <c r="B327" i="7"/>
  <c r="R326" i="7"/>
  <c r="N326" i="7"/>
  <c r="M326" i="7"/>
  <c r="C326" i="7"/>
  <c r="B326" i="7"/>
  <c r="R325" i="7"/>
  <c r="N325" i="7"/>
  <c r="M325" i="7"/>
  <c r="C325" i="7"/>
  <c r="B325" i="7"/>
  <c r="R324" i="7"/>
  <c r="N324" i="7"/>
  <c r="M324" i="7"/>
  <c r="C324" i="7"/>
  <c r="B324" i="7"/>
  <c r="R323" i="7"/>
  <c r="N323" i="7"/>
  <c r="M323" i="7"/>
  <c r="C323" i="7"/>
  <c r="B323" i="7"/>
  <c r="R322" i="7"/>
  <c r="N322" i="7"/>
  <c r="M322" i="7"/>
  <c r="C322" i="7"/>
  <c r="B322" i="7"/>
  <c r="R321" i="7"/>
  <c r="N321" i="7"/>
  <c r="M321" i="7"/>
  <c r="C321" i="7"/>
  <c r="B321" i="7"/>
  <c r="R320" i="7"/>
  <c r="N320" i="7"/>
  <c r="M320" i="7"/>
  <c r="C320" i="7"/>
  <c r="B320" i="7"/>
  <c r="R319" i="7"/>
  <c r="N319" i="7"/>
  <c r="M319" i="7"/>
  <c r="C319" i="7"/>
  <c r="B319" i="7"/>
  <c r="R318" i="7"/>
  <c r="N318" i="7"/>
  <c r="M318" i="7"/>
  <c r="C318" i="7"/>
  <c r="B318" i="7"/>
  <c r="R317" i="7"/>
  <c r="N317" i="7"/>
  <c r="M317" i="7"/>
  <c r="C317" i="7"/>
  <c r="B317" i="7"/>
  <c r="R316" i="7"/>
  <c r="N316" i="7"/>
  <c r="M316" i="7"/>
  <c r="C316" i="7"/>
  <c r="B316" i="7"/>
  <c r="R315" i="7"/>
  <c r="N315" i="7"/>
  <c r="M315" i="7"/>
  <c r="C315" i="7"/>
  <c r="B315" i="7"/>
  <c r="R314" i="7"/>
  <c r="N314" i="7"/>
  <c r="M314" i="7"/>
  <c r="C314" i="7"/>
  <c r="B314" i="7"/>
  <c r="R313" i="7"/>
  <c r="N313" i="7"/>
  <c r="M313" i="7"/>
  <c r="C313" i="7"/>
  <c r="B313" i="7"/>
  <c r="R312" i="7"/>
  <c r="N312" i="7"/>
  <c r="M312" i="7"/>
  <c r="C312" i="7"/>
  <c r="B312" i="7"/>
  <c r="R311" i="7"/>
  <c r="N311" i="7"/>
  <c r="M311" i="7"/>
  <c r="C311" i="7"/>
  <c r="B311" i="7"/>
  <c r="R310" i="7"/>
  <c r="N310" i="7"/>
  <c r="M310" i="7"/>
  <c r="C310" i="7"/>
  <c r="B310" i="7"/>
  <c r="R309" i="7"/>
  <c r="N309" i="7"/>
  <c r="M309" i="7"/>
  <c r="C309" i="7"/>
  <c r="B309" i="7"/>
  <c r="R308" i="7"/>
  <c r="N308" i="7"/>
  <c r="M308" i="7"/>
  <c r="C308" i="7"/>
  <c r="B308" i="7"/>
  <c r="R307" i="7"/>
  <c r="N307" i="7"/>
  <c r="M307" i="7"/>
  <c r="C307" i="7"/>
  <c r="B307" i="7"/>
  <c r="R306" i="7"/>
  <c r="N306" i="7"/>
  <c r="M306" i="7"/>
  <c r="C306" i="7"/>
  <c r="B306" i="7"/>
  <c r="R305" i="7"/>
  <c r="N305" i="7"/>
  <c r="M305" i="7"/>
  <c r="C305" i="7"/>
  <c r="B305" i="7"/>
  <c r="R304" i="7"/>
  <c r="N304" i="7"/>
  <c r="M304" i="7"/>
  <c r="C304" i="7"/>
  <c r="B304" i="7"/>
  <c r="R303" i="7"/>
  <c r="N303" i="7"/>
  <c r="M303" i="7"/>
  <c r="C303" i="7"/>
  <c r="B303" i="7"/>
  <c r="R302" i="7"/>
  <c r="N302" i="7"/>
  <c r="M302" i="7"/>
  <c r="C302" i="7"/>
  <c r="B302" i="7"/>
  <c r="R301" i="7"/>
  <c r="N301" i="7"/>
  <c r="M301" i="7"/>
  <c r="C301" i="7"/>
  <c r="B301" i="7"/>
  <c r="R300" i="7"/>
  <c r="N300" i="7"/>
  <c r="M300" i="7"/>
  <c r="C300" i="7"/>
  <c r="B300" i="7"/>
  <c r="R299" i="7"/>
  <c r="N299" i="7"/>
  <c r="M299" i="7"/>
  <c r="C299" i="7"/>
  <c r="B299" i="7"/>
  <c r="R298" i="7"/>
  <c r="N298" i="7"/>
  <c r="M298" i="7"/>
  <c r="C298" i="7"/>
  <c r="B298" i="7"/>
  <c r="R297" i="7"/>
  <c r="N297" i="7"/>
  <c r="M297" i="7"/>
  <c r="C297" i="7"/>
  <c r="B297" i="7"/>
  <c r="R296" i="7"/>
  <c r="N296" i="7"/>
  <c r="M296" i="7"/>
  <c r="C296" i="7"/>
  <c r="B296" i="7"/>
  <c r="R295" i="7"/>
  <c r="N295" i="7"/>
  <c r="M295" i="7"/>
  <c r="C295" i="7"/>
  <c r="B295" i="7"/>
  <c r="R294" i="7"/>
  <c r="N294" i="7"/>
  <c r="M294" i="7"/>
  <c r="C294" i="7"/>
  <c r="B294" i="7"/>
  <c r="R293" i="7"/>
  <c r="N293" i="7"/>
  <c r="M293" i="7"/>
  <c r="C293" i="7"/>
  <c r="B293" i="7"/>
  <c r="R292" i="7"/>
  <c r="N292" i="7"/>
  <c r="M292" i="7"/>
  <c r="C292" i="7"/>
  <c r="B292" i="7"/>
  <c r="R291" i="7"/>
  <c r="N291" i="7"/>
  <c r="M291" i="7"/>
  <c r="C291" i="7"/>
  <c r="B291" i="7"/>
  <c r="R290" i="7"/>
  <c r="N290" i="7"/>
  <c r="M290" i="7"/>
  <c r="C290" i="7"/>
  <c r="B290" i="7"/>
  <c r="R289" i="7"/>
  <c r="N289" i="7"/>
  <c r="M289" i="7"/>
  <c r="C289" i="7"/>
  <c r="B289" i="7"/>
  <c r="R288" i="7"/>
  <c r="N288" i="7"/>
  <c r="M288" i="7"/>
  <c r="C288" i="7"/>
  <c r="B288" i="7"/>
  <c r="R287" i="7"/>
  <c r="N287" i="7"/>
  <c r="M287" i="7"/>
  <c r="C287" i="7"/>
  <c r="B287" i="7"/>
  <c r="R286" i="7"/>
  <c r="N286" i="7"/>
  <c r="M286" i="7"/>
  <c r="C286" i="7"/>
  <c r="B286" i="7"/>
  <c r="R285" i="7"/>
  <c r="N285" i="7"/>
  <c r="M285" i="7"/>
  <c r="C285" i="7"/>
  <c r="B285" i="7"/>
  <c r="R284" i="7"/>
  <c r="N284" i="7"/>
  <c r="M284" i="7"/>
  <c r="C284" i="7"/>
  <c r="B284" i="7"/>
  <c r="R283" i="7"/>
  <c r="N283" i="7"/>
  <c r="M283" i="7"/>
  <c r="C283" i="7"/>
  <c r="B283" i="7"/>
  <c r="R282" i="7"/>
  <c r="N282" i="7"/>
  <c r="M282" i="7"/>
  <c r="C282" i="7"/>
  <c r="B282" i="7"/>
  <c r="R281" i="7"/>
  <c r="N281" i="7"/>
  <c r="M281" i="7"/>
  <c r="C281" i="7"/>
  <c r="B281" i="7"/>
  <c r="R280" i="7"/>
  <c r="N280" i="7"/>
  <c r="M280" i="7"/>
  <c r="C280" i="7"/>
  <c r="B280" i="7"/>
  <c r="R279" i="7"/>
  <c r="N279" i="7"/>
  <c r="M279" i="7"/>
  <c r="C279" i="7"/>
  <c r="B279" i="7"/>
  <c r="R278" i="7"/>
  <c r="N278" i="7"/>
  <c r="M278" i="7"/>
  <c r="C278" i="7"/>
  <c r="B278" i="7"/>
  <c r="R277" i="7"/>
  <c r="N277" i="7"/>
  <c r="M277" i="7"/>
  <c r="C277" i="7"/>
  <c r="B277" i="7"/>
  <c r="R276" i="7"/>
  <c r="N276" i="7"/>
  <c r="M276" i="7"/>
  <c r="C276" i="7"/>
  <c r="B276" i="7"/>
  <c r="R275" i="7"/>
  <c r="N275" i="7"/>
  <c r="M275" i="7"/>
  <c r="C275" i="7"/>
  <c r="B275" i="7"/>
  <c r="R274" i="7"/>
  <c r="N274" i="7"/>
  <c r="M274" i="7"/>
  <c r="C274" i="7"/>
  <c r="B274" i="7"/>
  <c r="R273" i="7"/>
  <c r="N273" i="7"/>
  <c r="M273" i="7"/>
  <c r="C273" i="7"/>
  <c r="B273" i="7"/>
  <c r="R272" i="7"/>
  <c r="N272" i="7"/>
  <c r="M272" i="7"/>
  <c r="C272" i="7"/>
  <c r="B272" i="7"/>
  <c r="R271" i="7"/>
  <c r="N271" i="7"/>
  <c r="M271" i="7"/>
  <c r="C271" i="7"/>
  <c r="B271" i="7"/>
  <c r="R270" i="7"/>
  <c r="N270" i="7"/>
  <c r="M270" i="7"/>
  <c r="C270" i="7"/>
  <c r="B270" i="7"/>
  <c r="R269" i="7"/>
  <c r="N269" i="7"/>
  <c r="M269" i="7"/>
  <c r="C269" i="7"/>
  <c r="B269" i="7"/>
  <c r="R268" i="7"/>
  <c r="N268" i="7"/>
  <c r="M268" i="7"/>
  <c r="C268" i="7"/>
  <c r="B268" i="7"/>
  <c r="R267" i="7"/>
  <c r="N267" i="7"/>
  <c r="M267" i="7"/>
  <c r="C267" i="7"/>
  <c r="B267" i="7"/>
  <c r="R266" i="7"/>
  <c r="N266" i="7"/>
  <c r="M266" i="7"/>
  <c r="C266" i="7"/>
  <c r="B266" i="7"/>
  <c r="R265" i="7"/>
  <c r="N265" i="7"/>
  <c r="M265" i="7"/>
  <c r="C265" i="7"/>
  <c r="B265" i="7"/>
  <c r="R264" i="7"/>
  <c r="N264" i="7"/>
  <c r="M264" i="7"/>
  <c r="C264" i="7"/>
  <c r="B264" i="7"/>
  <c r="R263" i="7"/>
  <c r="N263" i="7"/>
  <c r="M263" i="7"/>
  <c r="C263" i="7"/>
  <c r="B263" i="7"/>
  <c r="R262" i="7"/>
  <c r="N262" i="7"/>
  <c r="M262" i="7"/>
  <c r="C262" i="7"/>
  <c r="B262" i="7"/>
  <c r="R261" i="7"/>
  <c r="N261" i="7"/>
  <c r="M261" i="7"/>
  <c r="C261" i="7"/>
  <c r="B261" i="7"/>
  <c r="R260" i="7"/>
  <c r="N260" i="7"/>
  <c r="M260" i="7"/>
  <c r="C260" i="7"/>
  <c r="B260" i="7"/>
  <c r="R259" i="7"/>
  <c r="N259" i="7"/>
  <c r="M259" i="7"/>
  <c r="C259" i="7"/>
  <c r="B259" i="7"/>
  <c r="R258" i="7"/>
  <c r="N258" i="7"/>
  <c r="M258" i="7"/>
  <c r="C258" i="7"/>
  <c r="B258" i="7"/>
  <c r="R257" i="7"/>
  <c r="N257" i="7"/>
  <c r="M257" i="7"/>
  <c r="C257" i="7"/>
  <c r="B257" i="7"/>
  <c r="R155" i="9"/>
  <c r="N155" i="9"/>
  <c r="M155" i="9"/>
  <c r="C155" i="9"/>
  <c r="R154" i="9"/>
  <c r="N154" i="9"/>
  <c r="M154" i="9"/>
  <c r="C154" i="9"/>
  <c r="B154" i="9"/>
  <c r="R153" i="9"/>
  <c r="N153" i="9"/>
  <c r="M153" i="9"/>
  <c r="C153" i="9"/>
  <c r="B153" i="9"/>
  <c r="R152" i="9"/>
  <c r="N152" i="9"/>
  <c r="M152" i="9"/>
  <c r="C152" i="9"/>
  <c r="B152" i="9"/>
  <c r="R151" i="9"/>
  <c r="N151" i="9"/>
  <c r="M151" i="9"/>
  <c r="C151" i="9"/>
  <c r="B151" i="9"/>
  <c r="R150" i="9"/>
  <c r="N150" i="9"/>
  <c r="M150" i="9"/>
  <c r="C150" i="9"/>
  <c r="B150" i="9"/>
  <c r="R149" i="9"/>
  <c r="N149" i="9"/>
  <c r="M149" i="9"/>
  <c r="C149" i="9"/>
  <c r="B149" i="9"/>
  <c r="R148" i="9"/>
  <c r="N148" i="9"/>
  <c r="M148" i="9"/>
  <c r="C148" i="9"/>
  <c r="B148" i="9"/>
  <c r="R147" i="9"/>
  <c r="N147" i="9"/>
  <c r="M147" i="9"/>
  <c r="C147" i="9"/>
  <c r="B147" i="9"/>
  <c r="R146" i="9"/>
  <c r="N146" i="9"/>
  <c r="M146" i="9"/>
  <c r="C146" i="9"/>
  <c r="B146" i="9"/>
  <c r="R145" i="9"/>
  <c r="N145" i="9"/>
  <c r="M145" i="9"/>
  <c r="C145" i="9"/>
  <c r="B145" i="9"/>
  <c r="R144" i="9"/>
  <c r="N144" i="9"/>
  <c r="M144" i="9"/>
  <c r="C144" i="9"/>
  <c r="B144" i="9"/>
  <c r="R143" i="9"/>
  <c r="N143" i="9"/>
  <c r="M143" i="9"/>
  <c r="C143" i="9"/>
  <c r="B143" i="9"/>
  <c r="N142" i="9"/>
  <c r="M142" i="9"/>
  <c r="C142" i="9"/>
  <c r="B142" i="9"/>
  <c r="R141" i="9"/>
  <c r="N141" i="9"/>
  <c r="M141" i="9"/>
  <c r="C141" i="9"/>
  <c r="B141" i="9"/>
  <c r="R140" i="9"/>
  <c r="N140" i="9"/>
  <c r="M140" i="9"/>
  <c r="C140" i="9"/>
  <c r="B140" i="9"/>
  <c r="R139" i="9"/>
  <c r="N139" i="9"/>
  <c r="M139" i="9"/>
  <c r="C139" i="9"/>
  <c r="B139" i="9"/>
  <c r="R138" i="9"/>
  <c r="N138" i="9"/>
  <c r="M138" i="9"/>
  <c r="C138" i="9"/>
  <c r="B138" i="9"/>
  <c r="R137" i="9"/>
  <c r="N137" i="9"/>
  <c r="M137" i="9"/>
  <c r="C137" i="9"/>
  <c r="B137" i="9"/>
  <c r="R136" i="9"/>
  <c r="N136" i="9"/>
  <c r="M136" i="9"/>
  <c r="C136" i="9"/>
  <c r="B136" i="9"/>
  <c r="R135" i="9"/>
  <c r="N135" i="9"/>
  <c r="M135" i="9"/>
  <c r="C135" i="9"/>
  <c r="B135" i="9"/>
  <c r="R134" i="9"/>
  <c r="N134" i="9"/>
  <c r="M134" i="9"/>
  <c r="C134" i="9"/>
  <c r="B134" i="9"/>
  <c r="N133" i="9"/>
  <c r="M133" i="9"/>
  <c r="C133" i="9"/>
  <c r="B133" i="9"/>
  <c r="N132" i="9"/>
  <c r="M132" i="9"/>
  <c r="C132" i="9"/>
  <c r="B132" i="9"/>
  <c r="R131" i="9"/>
  <c r="N131" i="9"/>
  <c r="M131" i="9"/>
  <c r="C131" i="9"/>
  <c r="B131" i="9"/>
  <c r="R130" i="9"/>
  <c r="N130" i="9"/>
  <c r="M130" i="9"/>
  <c r="C130" i="9"/>
  <c r="B130" i="9"/>
  <c r="R129" i="9"/>
  <c r="N129" i="9"/>
  <c r="M129" i="9"/>
  <c r="C129" i="9"/>
  <c r="B129" i="9"/>
  <c r="R128" i="9"/>
  <c r="N128" i="9"/>
  <c r="M128" i="9"/>
  <c r="C128" i="9"/>
  <c r="B128" i="9"/>
  <c r="R127" i="9"/>
  <c r="N127" i="9"/>
  <c r="M127" i="9"/>
  <c r="C127" i="9"/>
  <c r="B127" i="9"/>
  <c r="R126" i="9"/>
  <c r="N126" i="9"/>
  <c r="M126" i="9"/>
  <c r="C126" i="9"/>
  <c r="B126" i="9"/>
  <c r="R125" i="9"/>
  <c r="N125" i="9"/>
  <c r="M125" i="9"/>
  <c r="C125" i="9"/>
  <c r="B125" i="9"/>
  <c r="R124" i="9"/>
  <c r="N124" i="9"/>
  <c r="M124" i="9"/>
  <c r="C124" i="9"/>
  <c r="B124" i="9"/>
  <c r="R123" i="9"/>
  <c r="N123" i="9"/>
  <c r="M123" i="9"/>
  <c r="C123" i="9"/>
  <c r="B123" i="9"/>
  <c r="N122" i="9"/>
  <c r="M122" i="9"/>
  <c r="C122" i="9"/>
  <c r="B122" i="9"/>
  <c r="R121" i="9"/>
  <c r="N121" i="9"/>
  <c r="M121" i="9"/>
  <c r="C121" i="9"/>
  <c r="B121" i="9"/>
  <c r="R120" i="9"/>
  <c r="N120" i="9"/>
  <c r="M120" i="9"/>
  <c r="C120" i="9"/>
  <c r="B120" i="9"/>
  <c r="N119" i="9"/>
  <c r="M119" i="9"/>
  <c r="C119" i="9"/>
  <c r="B119" i="9"/>
  <c r="R118" i="9"/>
  <c r="N118" i="9"/>
  <c r="M118" i="9"/>
  <c r="C118" i="9"/>
  <c r="B118" i="9"/>
  <c r="R117" i="9"/>
  <c r="N117" i="9"/>
  <c r="M117" i="9"/>
  <c r="C117" i="9"/>
  <c r="B117" i="9"/>
  <c r="R116" i="9"/>
  <c r="N116" i="9"/>
  <c r="M116" i="9"/>
  <c r="C116" i="9"/>
  <c r="B116" i="9"/>
  <c r="R115" i="9"/>
  <c r="N115" i="9"/>
  <c r="M115" i="9"/>
  <c r="C115" i="9"/>
  <c r="B115" i="9"/>
  <c r="R114" i="9"/>
  <c r="N114" i="9"/>
  <c r="M114" i="9"/>
  <c r="C114" i="9"/>
  <c r="B114" i="9"/>
  <c r="R113" i="9"/>
  <c r="N113" i="9"/>
  <c r="M113" i="9"/>
  <c r="C113" i="9"/>
  <c r="B113" i="9"/>
  <c r="R112" i="9"/>
  <c r="N112" i="9"/>
  <c r="M112" i="9"/>
  <c r="C112" i="9"/>
  <c r="B112" i="9"/>
  <c r="R111" i="9"/>
  <c r="N111" i="9"/>
  <c r="M111" i="9"/>
  <c r="C111" i="9"/>
  <c r="B111" i="9"/>
  <c r="R110" i="9"/>
  <c r="N110" i="9"/>
  <c r="M110" i="9"/>
  <c r="C110" i="9"/>
  <c r="B110" i="9"/>
  <c r="R109" i="9"/>
  <c r="N109" i="9"/>
  <c r="M109" i="9"/>
  <c r="C109" i="9"/>
  <c r="B109" i="9"/>
  <c r="N108" i="9"/>
  <c r="M108" i="9"/>
  <c r="C108" i="9"/>
  <c r="B108" i="9"/>
  <c r="N107" i="9"/>
  <c r="M107" i="9"/>
  <c r="C107" i="9"/>
  <c r="B107" i="9"/>
  <c r="R106" i="9"/>
  <c r="N106" i="9"/>
  <c r="M106" i="9"/>
  <c r="C106" i="9"/>
  <c r="B106" i="9"/>
  <c r="R105" i="9"/>
  <c r="N105" i="9"/>
  <c r="M105" i="9"/>
  <c r="C105" i="9"/>
  <c r="B105" i="9"/>
  <c r="R104" i="9"/>
  <c r="N104" i="9"/>
  <c r="M104" i="9"/>
  <c r="C104" i="9"/>
  <c r="B104" i="9"/>
  <c r="R103" i="9"/>
  <c r="N103" i="9"/>
  <c r="M103" i="9"/>
  <c r="C103" i="9"/>
  <c r="B103" i="9"/>
  <c r="R102" i="9"/>
  <c r="N102" i="9"/>
  <c r="M102" i="9"/>
  <c r="C102" i="9"/>
  <c r="B102" i="9"/>
  <c r="R101" i="9"/>
  <c r="N101" i="9"/>
  <c r="M101" i="9"/>
  <c r="C101" i="9"/>
  <c r="B101" i="9"/>
  <c r="R424" i="9"/>
  <c r="N424" i="9"/>
  <c r="M424" i="9"/>
  <c r="C424" i="9"/>
  <c r="B424" i="9"/>
  <c r="R423" i="9"/>
  <c r="N423" i="9"/>
  <c r="M423" i="9"/>
  <c r="C423" i="9"/>
  <c r="B423" i="9"/>
  <c r="R422" i="9"/>
  <c r="N422" i="9"/>
  <c r="M422" i="9"/>
  <c r="C422" i="9"/>
  <c r="B422" i="9"/>
  <c r="R421" i="9"/>
  <c r="N421" i="9"/>
  <c r="M421" i="9"/>
  <c r="C421" i="9"/>
  <c r="B421" i="9"/>
  <c r="R420" i="9"/>
  <c r="N420" i="9"/>
  <c r="M420" i="9"/>
  <c r="C420" i="9"/>
  <c r="B420" i="9"/>
  <c r="R419" i="9"/>
  <c r="N419" i="9"/>
  <c r="M419" i="9"/>
  <c r="C419" i="9"/>
  <c r="B419" i="9"/>
  <c r="R418" i="9"/>
  <c r="N418" i="9"/>
  <c r="M418" i="9"/>
  <c r="C418" i="9"/>
  <c r="B418" i="9"/>
  <c r="R417" i="9"/>
  <c r="N417" i="9"/>
  <c r="M417" i="9"/>
  <c r="C417" i="9"/>
  <c r="B417" i="9"/>
  <c r="R416" i="9"/>
  <c r="N416" i="9"/>
  <c r="M416" i="9"/>
  <c r="C416" i="9"/>
  <c r="B416" i="9"/>
  <c r="R415" i="9"/>
  <c r="N415" i="9"/>
  <c r="M415" i="9"/>
  <c r="C415" i="9"/>
  <c r="B415" i="9"/>
  <c r="R414" i="9"/>
  <c r="N414" i="9"/>
  <c r="M414" i="9"/>
  <c r="C414" i="9"/>
  <c r="B414" i="9"/>
  <c r="R413" i="9"/>
  <c r="N413" i="9"/>
  <c r="M413" i="9"/>
  <c r="C413" i="9"/>
  <c r="B413" i="9"/>
  <c r="R412" i="9"/>
  <c r="N412" i="9"/>
  <c r="M412" i="9"/>
  <c r="C412" i="9"/>
  <c r="B412" i="9"/>
  <c r="R411" i="9"/>
  <c r="N411" i="9"/>
  <c r="M411" i="9"/>
  <c r="C411" i="9"/>
  <c r="B411" i="9"/>
  <c r="R410" i="9"/>
  <c r="N410" i="9"/>
  <c r="M410" i="9"/>
  <c r="C410" i="9"/>
  <c r="B410" i="9"/>
  <c r="R409" i="9"/>
  <c r="N409" i="9"/>
  <c r="M409" i="9"/>
  <c r="C409" i="9"/>
  <c r="B409" i="9"/>
  <c r="R408" i="9"/>
  <c r="N408" i="9"/>
  <c r="M408" i="9"/>
  <c r="C408" i="9"/>
  <c r="B408" i="9"/>
  <c r="R407" i="9"/>
  <c r="N407" i="9"/>
  <c r="M407" i="9"/>
  <c r="C407" i="9"/>
  <c r="B407" i="9"/>
  <c r="R406" i="9"/>
  <c r="N406" i="9"/>
  <c r="M406" i="9"/>
  <c r="C406" i="9"/>
  <c r="B406" i="9"/>
  <c r="R405" i="9"/>
  <c r="N405" i="9"/>
  <c r="M405" i="9"/>
  <c r="C405" i="9"/>
  <c r="B405" i="9"/>
  <c r="R404" i="9"/>
  <c r="N404" i="9"/>
  <c r="M404" i="9"/>
  <c r="C404" i="9"/>
  <c r="B404" i="9"/>
  <c r="R403" i="9"/>
  <c r="N403" i="9"/>
  <c r="M403" i="9"/>
  <c r="C403" i="9"/>
  <c r="B403" i="9"/>
  <c r="R402" i="9"/>
  <c r="N402" i="9"/>
  <c r="M402" i="9"/>
  <c r="C402" i="9"/>
  <c r="B402" i="9"/>
  <c r="R401" i="9"/>
  <c r="N401" i="9"/>
  <c r="M401" i="9"/>
  <c r="C401" i="9"/>
  <c r="B401" i="9"/>
  <c r="R400" i="9"/>
  <c r="N400" i="9"/>
  <c r="M400" i="9"/>
  <c r="C400" i="9"/>
  <c r="B400" i="9"/>
  <c r="R399" i="9"/>
  <c r="N399" i="9"/>
  <c r="M399" i="9"/>
  <c r="C399" i="9"/>
  <c r="B399" i="9"/>
  <c r="R398" i="9"/>
  <c r="N398" i="9"/>
  <c r="M398" i="9"/>
  <c r="C398" i="9"/>
  <c r="B398" i="9"/>
  <c r="R397" i="9"/>
  <c r="N397" i="9"/>
  <c r="M397" i="9"/>
  <c r="C397" i="9"/>
  <c r="B397" i="9"/>
  <c r="R396" i="9"/>
  <c r="N396" i="9"/>
  <c r="M396" i="9"/>
  <c r="C396" i="9"/>
  <c r="B396" i="9"/>
  <c r="R395" i="9"/>
  <c r="N395" i="9"/>
  <c r="M395" i="9"/>
  <c r="C395" i="9"/>
  <c r="B395" i="9"/>
  <c r="R394" i="9"/>
  <c r="N394" i="9"/>
  <c r="M394" i="9"/>
  <c r="C394" i="9"/>
  <c r="B394" i="9"/>
  <c r="R393" i="9"/>
  <c r="N393" i="9"/>
  <c r="M393" i="9"/>
  <c r="C393" i="9"/>
  <c r="B393" i="9"/>
  <c r="R392" i="9"/>
  <c r="N392" i="9"/>
  <c r="M392" i="9"/>
  <c r="C392" i="9"/>
  <c r="B392" i="9"/>
  <c r="R391" i="9"/>
  <c r="N391" i="9"/>
  <c r="M391" i="9"/>
  <c r="C391" i="9"/>
  <c r="B391" i="9"/>
  <c r="R390" i="9"/>
  <c r="N390" i="9"/>
  <c r="M390" i="9"/>
  <c r="C390" i="9"/>
  <c r="B390" i="9"/>
  <c r="R389" i="9"/>
  <c r="N389" i="9"/>
  <c r="M389" i="9"/>
  <c r="C389" i="9"/>
  <c r="B389" i="9"/>
  <c r="R388" i="9"/>
  <c r="N388" i="9"/>
  <c r="M388" i="9"/>
  <c r="C388" i="9"/>
  <c r="B388" i="9"/>
  <c r="R387" i="9"/>
  <c r="N387" i="9"/>
  <c r="M387" i="9"/>
  <c r="C387" i="9"/>
  <c r="B387" i="9"/>
  <c r="R386" i="9"/>
  <c r="N386" i="9"/>
  <c r="M386" i="9"/>
  <c r="C386" i="9"/>
  <c r="B386" i="9"/>
  <c r="R385" i="9"/>
  <c r="N385" i="9"/>
  <c r="M385" i="9"/>
  <c r="C385" i="9"/>
  <c r="B385" i="9"/>
  <c r="R384" i="9"/>
  <c r="N384" i="9"/>
  <c r="M384" i="9"/>
  <c r="C384" i="9"/>
  <c r="B384" i="9"/>
  <c r="R383" i="9"/>
  <c r="N383" i="9"/>
  <c r="M383" i="9"/>
  <c r="C383" i="9"/>
  <c r="B383" i="9"/>
  <c r="R382" i="9"/>
  <c r="N382" i="9"/>
  <c r="M382" i="9"/>
  <c r="C382" i="9"/>
  <c r="B382" i="9"/>
  <c r="R381" i="9"/>
  <c r="N381" i="9"/>
  <c r="M381" i="9"/>
  <c r="C381" i="9"/>
  <c r="B381" i="9"/>
  <c r="R380" i="9"/>
  <c r="N380" i="9"/>
  <c r="M380" i="9"/>
  <c r="C380" i="9"/>
  <c r="B380" i="9"/>
  <c r="R379" i="9"/>
  <c r="N379" i="9"/>
  <c r="M379" i="9"/>
  <c r="C379" i="9"/>
  <c r="B379" i="9"/>
  <c r="R378" i="9"/>
  <c r="N378" i="9"/>
  <c r="M378" i="9"/>
  <c r="C378" i="9"/>
  <c r="B378" i="9"/>
  <c r="R377" i="9"/>
  <c r="N377" i="9"/>
  <c r="M377" i="9"/>
  <c r="C377" i="9"/>
  <c r="B377" i="9"/>
  <c r="R376" i="9"/>
  <c r="N376" i="9"/>
  <c r="M376" i="9"/>
  <c r="C376" i="9"/>
  <c r="B376" i="9"/>
  <c r="R375" i="9"/>
  <c r="N375" i="9"/>
  <c r="M375" i="9"/>
  <c r="C375" i="9"/>
  <c r="B375" i="9"/>
  <c r="R374" i="9"/>
  <c r="N374" i="9"/>
  <c r="M374" i="9"/>
  <c r="C374" i="9"/>
  <c r="B374" i="9"/>
  <c r="R373" i="9"/>
  <c r="N373" i="9"/>
  <c r="M373" i="9"/>
  <c r="C373" i="9"/>
  <c r="B373" i="9"/>
  <c r="R372" i="9"/>
  <c r="N372" i="9"/>
  <c r="M372" i="9"/>
  <c r="C372" i="9"/>
  <c r="B372" i="9"/>
  <c r="R371" i="9"/>
  <c r="N371" i="9"/>
  <c r="M371" i="9"/>
  <c r="C371" i="9"/>
  <c r="B371" i="9"/>
  <c r="R370" i="9"/>
  <c r="N370" i="9"/>
  <c r="M370" i="9"/>
  <c r="C370" i="9"/>
  <c r="B370" i="9"/>
  <c r="R369" i="9"/>
  <c r="N369" i="9"/>
  <c r="M369" i="9"/>
  <c r="C369" i="9"/>
  <c r="B369" i="9"/>
  <c r="R368" i="9"/>
  <c r="N368" i="9"/>
  <c r="M368" i="9"/>
  <c r="C368" i="9"/>
  <c r="B368" i="9"/>
  <c r="R367" i="9"/>
  <c r="N367" i="9"/>
  <c r="M367" i="9"/>
  <c r="C367" i="9"/>
  <c r="B367" i="9"/>
  <c r="R366" i="9"/>
  <c r="N366" i="9"/>
  <c r="M366" i="9"/>
  <c r="C366" i="9"/>
  <c r="B366" i="9"/>
  <c r="R365" i="9"/>
  <c r="N365" i="9"/>
  <c r="M365" i="9"/>
  <c r="C365" i="9"/>
  <c r="B365" i="9"/>
  <c r="R364" i="9"/>
  <c r="N364" i="9"/>
  <c r="M364" i="9"/>
  <c r="C364" i="9"/>
  <c r="B364" i="9"/>
  <c r="R363" i="9"/>
  <c r="N363" i="9"/>
  <c r="M363" i="9"/>
  <c r="C363" i="9"/>
  <c r="B363" i="9"/>
  <c r="R362" i="9"/>
  <c r="N362" i="9"/>
  <c r="M362" i="9"/>
  <c r="C362" i="9"/>
  <c r="B362" i="9"/>
  <c r="R361" i="9"/>
  <c r="N361" i="9"/>
  <c r="M361" i="9"/>
  <c r="C361" i="9"/>
  <c r="B361" i="9"/>
  <c r="R360" i="9"/>
  <c r="N360" i="9"/>
  <c r="M360" i="9"/>
  <c r="C360" i="9"/>
  <c r="B360" i="9"/>
  <c r="R359" i="9"/>
  <c r="N359" i="9"/>
  <c r="M359" i="9"/>
  <c r="C359" i="9"/>
  <c r="B359" i="9"/>
  <c r="R358" i="9"/>
  <c r="N358" i="9"/>
  <c r="M358" i="9"/>
  <c r="C358" i="9"/>
  <c r="B358" i="9"/>
  <c r="R357" i="9"/>
  <c r="N357" i="9"/>
  <c r="M357" i="9"/>
  <c r="C357" i="9"/>
  <c r="B357" i="9"/>
  <c r="R356" i="9"/>
  <c r="N356" i="9"/>
  <c r="M356" i="9"/>
  <c r="C356" i="9"/>
  <c r="B356" i="9"/>
  <c r="R355" i="9"/>
  <c r="N355" i="9"/>
  <c r="M355" i="9"/>
  <c r="C355" i="9"/>
  <c r="B355" i="9"/>
  <c r="R354" i="9"/>
  <c r="N354" i="9"/>
  <c r="M354" i="9"/>
  <c r="C354" i="9"/>
  <c r="B354" i="9"/>
  <c r="R353" i="9"/>
  <c r="N353" i="9"/>
  <c r="M353" i="9"/>
  <c r="C353" i="9"/>
  <c r="B353" i="9"/>
  <c r="R352" i="9"/>
  <c r="N352" i="9"/>
  <c r="M352" i="9"/>
  <c r="C352" i="9"/>
  <c r="B352" i="9"/>
  <c r="R351" i="9"/>
  <c r="N351" i="9"/>
  <c r="M351" i="9"/>
  <c r="C351" i="9"/>
  <c r="B351" i="9"/>
  <c r="R350" i="9"/>
  <c r="N350" i="9"/>
  <c r="M350" i="9"/>
  <c r="C350" i="9"/>
  <c r="B350" i="9"/>
  <c r="R349" i="9"/>
  <c r="N349" i="9"/>
  <c r="M349" i="9"/>
  <c r="C349" i="9"/>
  <c r="B349" i="9"/>
  <c r="R348" i="9"/>
  <c r="N348" i="9"/>
  <c r="M348" i="9"/>
  <c r="C348" i="9"/>
  <c r="B348" i="9"/>
  <c r="R347" i="9"/>
  <c r="N347" i="9"/>
  <c r="M347" i="9"/>
  <c r="C347" i="9"/>
  <c r="B347" i="9"/>
  <c r="R346" i="9"/>
  <c r="N346" i="9"/>
  <c r="M346" i="9"/>
  <c r="C346" i="9"/>
  <c r="B346" i="9"/>
  <c r="R345" i="9"/>
  <c r="N345" i="9"/>
  <c r="M345" i="9"/>
  <c r="C345" i="9"/>
  <c r="B345" i="9"/>
  <c r="R344" i="9"/>
  <c r="N344" i="9"/>
  <c r="M344" i="9"/>
  <c r="C344" i="9"/>
  <c r="B344" i="9"/>
  <c r="R343" i="9"/>
  <c r="N343" i="9"/>
  <c r="M343" i="9"/>
  <c r="C343" i="9"/>
  <c r="B343" i="9"/>
  <c r="R342" i="9"/>
  <c r="N342" i="9"/>
  <c r="M342" i="9"/>
  <c r="C342" i="9"/>
  <c r="B342" i="9"/>
  <c r="R341" i="9"/>
  <c r="N341" i="9"/>
  <c r="M341" i="9"/>
  <c r="C341" i="9"/>
  <c r="B341" i="9"/>
  <c r="R340" i="9"/>
  <c r="N340" i="9"/>
  <c r="M340" i="9"/>
  <c r="C340" i="9"/>
  <c r="B340" i="9"/>
  <c r="R339" i="9"/>
  <c r="N339" i="9"/>
  <c r="M339" i="9"/>
  <c r="C339" i="9"/>
  <c r="B339" i="9"/>
  <c r="R338" i="9"/>
  <c r="N338" i="9"/>
  <c r="M338" i="9"/>
  <c r="C338" i="9"/>
  <c r="B338" i="9"/>
  <c r="R337" i="9"/>
  <c r="N337" i="9"/>
  <c r="M337" i="9"/>
  <c r="C337" i="9"/>
  <c r="B337" i="9"/>
  <c r="R336" i="9"/>
  <c r="N336" i="9"/>
  <c r="M336" i="9"/>
  <c r="C336" i="9"/>
  <c r="B336" i="9"/>
  <c r="R335" i="9"/>
  <c r="N335" i="9"/>
  <c r="M335" i="9"/>
  <c r="C335" i="9"/>
  <c r="B335" i="9"/>
  <c r="R334" i="9"/>
  <c r="N334" i="9"/>
  <c r="M334" i="9"/>
  <c r="C334" i="9"/>
  <c r="B334" i="9"/>
  <c r="R333" i="9"/>
  <c r="N333" i="9"/>
  <c r="M333" i="9"/>
  <c r="C333" i="9"/>
  <c r="B333" i="9"/>
  <c r="R332" i="9"/>
  <c r="N332" i="9"/>
  <c r="M332" i="9"/>
  <c r="C332" i="9"/>
  <c r="B332" i="9"/>
  <c r="R331" i="9"/>
  <c r="N331" i="9"/>
  <c r="M331" i="9"/>
  <c r="C331" i="9"/>
  <c r="B331" i="9"/>
  <c r="R330" i="9"/>
  <c r="N330" i="9"/>
  <c r="M330" i="9"/>
  <c r="C330" i="9"/>
  <c r="B330" i="9"/>
  <c r="R329" i="9"/>
  <c r="N329" i="9"/>
  <c r="M329" i="9"/>
  <c r="C329" i="9"/>
  <c r="B329" i="9"/>
  <c r="R328" i="9"/>
  <c r="N328" i="9"/>
  <c r="M328" i="9"/>
  <c r="C328" i="9"/>
  <c r="B328" i="9"/>
  <c r="R327" i="9"/>
  <c r="N327" i="9"/>
  <c r="M327" i="9"/>
  <c r="C327" i="9"/>
  <c r="B327" i="9"/>
  <c r="R326" i="9"/>
  <c r="N326" i="9"/>
  <c r="M326" i="9"/>
  <c r="C326" i="9"/>
  <c r="B326" i="9"/>
  <c r="R325" i="9"/>
  <c r="N325" i="9"/>
  <c r="M325" i="9"/>
  <c r="C325" i="9"/>
  <c r="B325" i="9"/>
  <c r="R324" i="9"/>
  <c r="N324" i="9"/>
  <c r="M324" i="9"/>
  <c r="C324" i="9"/>
  <c r="B324" i="9"/>
  <c r="R323" i="9"/>
  <c r="N323" i="9"/>
  <c r="M323" i="9"/>
  <c r="C323" i="9"/>
  <c r="B323" i="9"/>
  <c r="R100" i="9"/>
  <c r="N100" i="9"/>
  <c r="M100" i="9"/>
  <c r="C100" i="9"/>
  <c r="B100" i="9"/>
  <c r="R99" i="9"/>
  <c r="N99" i="9"/>
  <c r="M99" i="9"/>
  <c r="C99" i="9"/>
  <c r="B99" i="9"/>
  <c r="R98" i="9"/>
  <c r="N98" i="9"/>
  <c r="M98" i="9"/>
  <c r="C98" i="9"/>
  <c r="B98" i="9"/>
  <c r="R97" i="9"/>
  <c r="N97" i="9"/>
  <c r="M97" i="9"/>
  <c r="C97" i="9"/>
  <c r="B97" i="9"/>
  <c r="R96" i="9"/>
  <c r="N96" i="9"/>
  <c r="M96" i="9"/>
  <c r="C96" i="9"/>
  <c r="B96" i="9"/>
  <c r="R95" i="9"/>
  <c r="N95" i="9"/>
  <c r="M95" i="9"/>
  <c r="C95" i="9"/>
  <c r="B95" i="9"/>
  <c r="R94" i="9"/>
  <c r="N94" i="9"/>
  <c r="M94" i="9"/>
  <c r="C94" i="9"/>
  <c r="B94" i="9"/>
  <c r="R93" i="9"/>
  <c r="N93" i="9"/>
  <c r="M93" i="9"/>
  <c r="C93" i="9"/>
  <c r="B93" i="9"/>
  <c r="R92" i="9"/>
  <c r="N92" i="9"/>
  <c r="M92" i="9"/>
  <c r="C92" i="9"/>
  <c r="B92" i="9"/>
  <c r="R91" i="9"/>
  <c r="N91" i="9"/>
  <c r="M91" i="9"/>
  <c r="C91" i="9"/>
  <c r="B91" i="9"/>
  <c r="R90" i="9"/>
  <c r="N90" i="9"/>
  <c r="M90" i="9"/>
  <c r="C90" i="9"/>
  <c r="B90" i="9"/>
  <c r="R89" i="9"/>
  <c r="N89" i="9"/>
  <c r="M89" i="9"/>
  <c r="C89" i="9"/>
  <c r="B89" i="9"/>
  <c r="R88" i="9"/>
  <c r="N88" i="9"/>
  <c r="M88" i="9"/>
  <c r="C88" i="9"/>
  <c r="B88" i="9"/>
  <c r="R87" i="9"/>
  <c r="N87" i="9"/>
  <c r="M87" i="9"/>
  <c r="C87" i="9"/>
  <c r="B87" i="9"/>
  <c r="R86" i="9"/>
  <c r="N86" i="9"/>
  <c r="M86" i="9"/>
  <c r="C86" i="9"/>
  <c r="B86" i="9"/>
  <c r="R85" i="9"/>
  <c r="N85" i="9"/>
  <c r="M85" i="9"/>
  <c r="C85" i="9"/>
  <c r="B85" i="9"/>
  <c r="R84" i="9"/>
  <c r="N84" i="9"/>
  <c r="M84" i="9"/>
  <c r="C84" i="9"/>
  <c r="B84" i="9"/>
  <c r="R83" i="9"/>
  <c r="N83" i="9"/>
  <c r="M83" i="9"/>
  <c r="C83" i="9"/>
  <c r="B83" i="9"/>
  <c r="R82" i="9"/>
  <c r="N82" i="9"/>
  <c r="M82" i="9"/>
  <c r="C82" i="9"/>
  <c r="B82" i="9"/>
  <c r="R81" i="9"/>
  <c r="N81" i="9"/>
  <c r="M81" i="9"/>
  <c r="C81" i="9"/>
  <c r="B81" i="9"/>
  <c r="R80" i="9"/>
  <c r="N80" i="9"/>
  <c r="M80" i="9"/>
  <c r="C80" i="9"/>
  <c r="B80" i="9"/>
  <c r="R79" i="9"/>
  <c r="N79" i="9"/>
  <c r="M79" i="9"/>
  <c r="C79" i="9"/>
  <c r="B79" i="9"/>
  <c r="R78" i="9"/>
  <c r="N78" i="9"/>
  <c r="M78" i="9"/>
  <c r="C78" i="9"/>
  <c r="B78" i="9"/>
  <c r="R77" i="9"/>
  <c r="N77" i="9"/>
  <c r="M77" i="9"/>
  <c r="C77" i="9"/>
  <c r="B77" i="9"/>
  <c r="R76" i="9"/>
  <c r="N76" i="9"/>
  <c r="M76" i="9"/>
  <c r="C76" i="9"/>
  <c r="B76" i="9"/>
  <c r="R75" i="9"/>
  <c r="N75" i="9"/>
  <c r="M75" i="9"/>
  <c r="C75" i="9"/>
  <c r="B75" i="9"/>
  <c r="R74" i="9"/>
  <c r="N74" i="9"/>
  <c r="M74" i="9"/>
  <c r="C74" i="9"/>
  <c r="B74" i="9"/>
  <c r="R73" i="9"/>
  <c r="N73" i="9"/>
  <c r="M73" i="9"/>
  <c r="C73" i="9"/>
  <c r="B73" i="9"/>
  <c r="R72" i="9"/>
  <c r="N72" i="9"/>
  <c r="M72" i="9"/>
  <c r="C72" i="9"/>
  <c r="B72" i="9"/>
  <c r="R71" i="9"/>
  <c r="N71" i="9"/>
  <c r="M71" i="9"/>
  <c r="C71" i="9"/>
  <c r="B71" i="9"/>
  <c r="R70" i="9"/>
  <c r="N70" i="9"/>
  <c r="M70" i="9"/>
  <c r="C70" i="9"/>
  <c r="B70" i="9"/>
  <c r="R69" i="9"/>
  <c r="N69" i="9"/>
  <c r="M69" i="9"/>
  <c r="C69" i="9"/>
  <c r="B69" i="9"/>
  <c r="R68" i="9"/>
  <c r="N68" i="9"/>
  <c r="M68" i="9"/>
  <c r="C68" i="9"/>
  <c r="B68" i="9"/>
  <c r="R67" i="9"/>
  <c r="N67" i="9"/>
  <c r="M67" i="9"/>
  <c r="C67" i="9"/>
  <c r="B67" i="9"/>
  <c r="R66" i="9"/>
  <c r="N66" i="9"/>
  <c r="M66" i="9"/>
  <c r="C66" i="9"/>
  <c r="B66" i="9"/>
  <c r="R65" i="9"/>
  <c r="N65" i="9"/>
  <c r="M65" i="9"/>
  <c r="C65" i="9"/>
  <c r="B65" i="9"/>
  <c r="R64" i="9"/>
  <c r="N64" i="9"/>
  <c r="M64" i="9"/>
  <c r="C64" i="9"/>
  <c r="B64" i="9"/>
  <c r="R63" i="9"/>
  <c r="N63" i="9"/>
  <c r="M63" i="9"/>
  <c r="C63" i="9"/>
  <c r="B63" i="9"/>
  <c r="R62" i="9"/>
  <c r="N62" i="9"/>
  <c r="M62" i="9"/>
  <c r="C62" i="9"/>
  <c r="B62" i="9"/>
  <c r="R61" i="9"/>
  <c r="N61" i="9"/>
  <c r="M61" i="9"/>
  <c r="C61" i="9"/>
  <c r="B61" i="9"/>
  <c r="R60" i="9"/>
  <c r="N60" i="9"/>
  <c r="M60" i="9"/>
  <c r="C60" i="9"/>
  <c r="B60" i="9"/>
  <c r="N59" i="9"/>
  <c r="M59" i="9"/>
  <c r="C59" i="9"/>
  <c r="B59" i="9"/>
  <c r="R58" i="9"/>
  <c r="N58" i="9"/>
  <c r="M58" i="9"/>
  <c r="C58" i="9"/>
  <c r="B58" i="9"/>
  <c r="R57" i="9"/>
  <c r="N57" i="9"/>
  <c r="M57" i="9"/>
  <c r="C57" i="9"/>
  <c r="B57" i="9"/>
  <c r="R56" i="9"/>
  <c r="N56" i="9"/>
  <c r="M56" i="9"/>
  <c r="C56" i="9"/>
  <c r="B56" i="9"/>
  <c r="R55" i="9"/>
  <c r="N55" i="9"/>
  <c r="M55" i="9"/>
  <c r="C55" i="9"/>
  <c r="B55" i="9"/>
  <c r="R54" i="9"/>
  <c r="N54" i="9"/>
  <c r="M54" i="9"/>
  <c r="C54" i="9"/>
  <c r="B54" i="9"/>
  <c r="R53" i="9"/>
  <c r="N53" i="9"/>
  <c r="M53" i="9"/>
  <c r="C53" i="9"/>
  <c r="B53" i="9"/>
  <c r="R52" i="9"/>
  <c r="N52" i="9"/>
  <c r="M52" i="9"/>
  <c r="C52" i="9"/>
  <c r="B52" i="9"/>
  <c r="R51" i="9"/>
  <c r="N51" i="9"/>
  <c r="M51" i="9"/>
  <c r="C51" i="9"/>
  <c r="B51" i="9"/>
  <c r="R50" i="9"/>
  <c r="N50" i="9"/>
  <c r="M50" i="9"/>
  <c r="C50" i="9"/>
  <c r="B50" i="9"/>
  <c r="R49" i="9"/>
  <c r="N49" i="9"/>
  <c r="M49" i="9"/>
  <c r="C49" i="9"/>
  <c r="B49" i="9"/>
  <c r="R48" i="9"/>
  <c r="N48" i="9"/>
  <c r="M48" i="9"/>
  <c r="C48" i="9"/>
  <c r="B48" i="9"/>
  <c r="R47" i="9"/>
  <c r="N47" i="9"/>
  <c r="M47" i="9"/>
  <c r="C47" i="9"/>
  <c r="B47" i="9"/>
  <c r="R46" i="9"/>
  <c r="N46" i="9"/>
  <c r="M46" i="9"/>
  <c r="C46" i="9"/>
  <c r="B46" i="9"/>
  <c r="R45" i="9"/>
  <c r="N45" i="9"/>
  <c r="M45" i="9"/>
  <c r="C45" i="9"/>
  <c r="B45" i="9"/>
  <c r="R44" i="9"/>
  <c r="N44" i="9"/>
  <c r="M44" i="9"/>
  <c r="C44" i="9"/>
  <c r="B44" i="9"/>
  <c r="R43" i="9"/>
  <c r="N43" i="9"/>
  <c r="M43" i="9"/>
  <c r="C43" i="9"/>
  <c r="B43" i="9"/>
  <c r="R42" i="9"/>
  <c r="N42" i="9"/>
  <c r="M42" i="9"/>
  <c r="C42" i="9"/>
  <c r="B42" i="9"/>
  <c r="R41" i="9"/>
  <c r="N41" i="9"/>
  <c r="M41" i="9"/>
  <c r="C41" i="9"/>
  <c r="B41" i="9"/>
  <c r="R40" i="9"/>
  <c r="N40" i="9"/>
  <c r="M40" i="9"/>
  <c r="C40" i="9"/>
  <c r="B40" i="9"/>
  <c r="R39" i="9"/>
  <c r="N39" i="9"/>
  <c r="M39" i="9"/>
  <c r="C39" i="9"/>
  <c r="B39" i="9"/>
  <c r="R38" i="9"/>
  <c r="N38" i="9"/>
  <c r="M38" i="9"/>
  <c r="C38" i="9"/>
  <c r="B38" i="9"/>
  <c r="R37" i="9"/>
  <c r="N37" i="9"/>
  <c r="M37" i="9"/>
  <c r="C37" i="9"/>
  <c r="B37" i="9"/>
  <c r="N36" i="9"/>
  <c r="M36" i="9"/>
  <c r="C36" i="9"/>
  <c r="B36" i="9"/>
  <c r="R35" i="9"/>
  <c r="N35" i="9"/>
  <c r="M35" i="9"/>
  <c r="C35" i="9"/>
  <c r="B35" i="9"/>
  <c r="R34" i="9"/>
  <c r="N34" i="9"/>
  <c r="M34" i="9"/>
  <c r="C34" i="9"/>
  <c r="B34" i="9"/>
  <c r="R33" i="9"/>
  <c r="N33" i="9"/>
  <c r="M33" i="9"/>
  <c r="C33" i="9"/>
  <c r="B33" i="9"/>
  <c r="R32" i="9"/>
  <c r="N32" i="9"/>
  <c r="M32" i="9"/>
  <c r="C32" i="9"/>
  <c r="B32" i="9"/>
  <c r="R31" i="9"/>
  <c r="N31" i="9"/>
  <c r="M31" i="9"/>
  <c r="C31" i="9"/>
  <c r="B31" i="9"/>
  <c r="N30" i="9"/>
  <c r="M30" i="9"/>
  <c r="C30" i="9"/>
  <c r="B30" i="9"/>
  <c r="R29" i="9"/>
  <c r="N29" i="9"/>
  <c r="M29" i="9"/>
  <c r="C29" i="9"/>
  <c r="B29" i="9"/>
  <c r="M155" i="7"/>
  <c r="N155" i="7"/>
  <c r="D6" i="9" l="1"/>
  <c r="D5" i="9"/>
  <c r="B155" i="7"/>
  <c r="C155" i="7"/>
  <c r="D7" i="9" l="1"/>
  <c r="M154" i="7"/>
  <c r="N154" i="7"/>
  <c r="B154" i="7"/>
  <c r="C154" i="7"/>
  <c r="B165" i="7" l="1"/>
  <c r="C165" i="7"/>
  <c r="M165" i="7"/>
  <c r="N165" i="7"/>
  <c r="B166" i="7"/>
  <c r="C166" i="7"/>
  <c r="M166" i="7"/>
  <c r="N166" i="7"/>
  <c r="R166" i="7"/>
  <c r="B167" i="7"/>
  <c r="C167" i="7"/>
  <c r="M167" i="7"/>
  <c r="N167" i="7"/>
  <c r="R167" i="7"/>
  <c r="B168" i="7"/>
  <c r="C168" i="7"/>
  <c r="M168" i="7"/>
  <c r="N168" i="7"/>
  <c r="R168" i="7"/>
  <c r="B169" i="7"/>
  <c r="C169" i="7"/>
  <c r="M169" i="7"/>
  <c r="N169" i="7"/>
  <c r="R169" i="7"/>
  <c r="B170" i="7"/>
  <c r="C170" i="7"/>
  <c r="M170" i="7"/>
  <c r="N170" i="7"/>
  <c r="R170" i="7"/>
  <c r="B171" i="7"/>
  <c r="C171" i="7"/>
  <c r="M171" i="7"/>
  <c r="N171" i="7"/>
  <c r="R171" i="7"/>
  <c r="B172" i="7"/>
  <c r="C172" i="7"/>
  <c r="M172" i="7"/>
  <c r="N172" i="7"/>
  <c r="R172" i="7"/>
  <c r="B173" i="7"/>
  <c r="C173" i="7"/>
  <c r="M173" i="7"/>
  <c r="N173" i="7"/>
  <c r="R173" i="7"/>
  <c r="B174" i="7"/>
  <c r="C174" i="7"/>
  <c r="M174" i="7"/>
  <c r="N174" i="7"/>
  <c r="R174" i="7"/>
  <c r="B175" i="7"/>
  <c r="C175" i="7"/>
  <c r="M175" i="7"/>
  <c r="N175" i="7"/>
  <c r="R175" i="7"/>
  <c r="B176" i="7"/>
  <c r="C176" i="7"/>
  <c r="M176" i="7"/>
  <c r="N176" i="7"/>
  <c r="R176" i="7"/>
  <c r="B177" i="7"/>
  <c r="C177" i="7"/>
  <c r="M177" i="7"/>
  <c r="N177" i="7"/>
  <c r="R177" i="7"/>
  <c r="B178" i="7"/>
  <c r="C178" i="7"/>
  <c r="M178" i="7"/>
  <c r="N178" i="7"/>
  <c r="R178" i="7"/>
  <c r="B163" i="7"/>
  <c r="C163" i="7"/>
  <c r="M163" i="7"/>
  <c r="N163" i="7"/>
  <c r="R163" i="7"/>
  <c r="B164" i="7"/>
  <c r="C164" i="7"/>
  <c r="M164" i="7"/>
  <c r="N164" i="7"/>
  <c r="R164" i="7"/>
  <c r="B161" i="7"/>
  <c r="C161" i="7"/>
  <c r="R162" i="7"/>
  <c r="R80" i="7" l="1"/>
  <c r="R79" i="7"/>
  <c r="R78" i="7"/>
  <c r="R76" i="7"/>
  <c r="R75" i="7"/>
  <c r="R74" i="7"/>
  <c r="R73" i="7"/>
  <c r="R72" i="7"/>
  <c r="R71" i="7"/>
  <c r="R70" i="7"/>
  <c r="R69" i="7"/>
  <c r="R68" i="7"/>
  <c r="R67" i="7"/>
  <c r="M40" i="7"/>
  <c r="M39" i="7"/>
  <c r="N39" i="7"/>
  <c r="B39" i="7"/>
  <c r="C39" i="7"/>
  <c r="R39" i="7"/>
  <c r="C40" i="7"/>
  <c r="B40" i="7"/>
  <c r="B83" i="7"/>
  <c r="B84" i="7"/>
  <c r="B85" i="7"/>
  <c r="B86" i="7"/>
  <c r="B87" i="7"/>
  <c r="J22" i="8"/>
  <c r="B349" i="7"/>
  <c r="C349" i="7"/>
  <c r="M349" i="7"/>
  <c r="N349" i="7"/>
  <c r="R349" i="7"/>
  <c r="B350" i="7"/>
  <c r="C350" i="7"/>
  <c r="M350" i="7"/>
  <c r="N350" i="7"/>
  <c r="R350" i="7"/>
  <c r="B351" i="7"/>
  <c r="C351" i="7"/>
  <c r="M351" i="7"/>
  <c r="N351" i="7"/>
  <c r="R351" i="7"/>
  <c r="B352" i="7"/>
  <c r="C352" i="7"/>
  <c r="M352" i="7"/>
  <c r="N352" i="7"/>
  <c r="R352" i="7"/>
  <c r="B353" i="7"/>
  <c r="C353" i="7"/>
  <c r="M353" i="7"/>
  <c r="N353" i="7"/>
  <c r="R353" i="7"/>
  <c r="B354" i="7"/>
  <c r="C354" i="7"/>
  <c r="M354" i="7"/>
  <c r="N354" i="7"/>
  <c r="R354" i="7"/>
  <c r="B355" i="7"/>
  <c r="C355" i="7"/>
  <c r="M355" i="7"/>
  <c r="N355" i="7"/>
  <c r="R355" i="7"/>
  <c r="B356" i="7"/>
  <c r="C356" i="7"/>
  <c r="M356" i="7"/>
  <c r="N356" i="7"/>
  <c r="R356" i="7"/>
  <c r="B357" i="7"/>
  <c r="C357" i="7"/>
  <c r="M357" i="7"/>
  <c r="N357" i="7"/>
  <c r="R357" i="7"/>
  <c r="B358" i="7"/>
  <c r="C358" i="7"/>
  <c r="M358" i="7"/>
  <c r="N358" i="7"/>
  <c r="R358" i="7"/>
  <c r="B359" i="7"/>
  <c r="C359" i="7"/>
  <c r="M359" i="7"/>
  <c r="N359" i="7"/>
  <c r="R359" i="7"/>
  <c r="B360" i="7"/>
  <c r="C360" i="7"/>
  <c r="M360" i="7"/>
  <c r="N360" i="7"/>
  <c r="R360" i="7"/>
  <c r="B361" i="7"/>
  <c r="C361" i="7"/>
  <c r="M361" i="7"/>
  <c r="N361" i="7"/>
  <c r="R361" i="7"/>
  <c r="B362" i="7"/>
  <c r="C362" i="7"/>
  <c r="M362" i="7"/>
  <c r="N362" i="7"/>
  <c r="R362" i="7"/>
  <c r="B363" i="7"/>
  <c r="C363" i="7"/>
  <c r="M363" i="7"/>
  <c r="N363" i="7"/>
  <c r="R363" i="7"/>
  <c r="B364" i="7"/>
  <c r="C364" i="7"/>
  <c r="M364" i="7"/>
  <c r="N364" i="7"/>
  <c r="R364" i="7"/>
  <c r="B365" i="7"/>
  <c r="C365" i="7"/>
  <c r="M365" i="7"/>
  <c r="N365" i="7"/>
  <c r="R365" i="7"/>
  <c r="B366" i="7"/>
  <c r="C366" i="7"/>
  <c r="M366" i="7"/>
  <c r="N366" i="7"/>
  <c r="R366" i="7"/>
  <c r="B367" i="7"/>
  <c r="C367" i="7"/>
  <c r="M367" i="7"/>
  <c r="N367" i="7"/>
  <c r="R367" i="7"/>
  <c r="B368" i="7"/>
  <c r="C368" i="7"/>
  <c r="M368" i="7"/>
  <c r="N368" i="7"/>
  <c r="R368" i="7"/>
  <c r="B369" i="7"/>
  <c r="C369" i="7"/>
  <c r="M369" i="7"/>
  <c r="N369" i="7"/>
  <c r="R369" i="7"/>
  <c r="B370" i="7"/>
  <c r="C370" i="7"/>
  <c r="M370" i="7"/>
  <c r="N370" i="7"/>
  <c r="R370" i="7"/>
  <c r="B371" i="7"/>
  <c r="C371" i="7"/>
  <c r="M371" i="7"/>
  <c r="N371" i="7"/>
  <c r="R371" i="7"/>
  <c r="B372" i="7"/>
  <c r="C372" i="7"/>
  <c r="M372" i="7"/>
  <c r="N372" i="7"/>
  <c r="R372" i="7"/>
  <c r="B373" i="7"/>
  <c r="C373" i="7"/>
  <c r="M373" i="7"/>
  <c r="N373" i="7"/>
  <c r="R373" i="7"/>
  <c r="B374" i="7"/>
  <c r="C374" i="7"/>
  <c r="M374" i="7"/>
  <c r="N374" i="7"/>
  <c r="R374" i="7"/>
  <c r="B375" i="7"/>
  <c r="C375" i="7"/>
  <c r="M375" i="7"/>
  <c r="N375" i="7"/>
  <c r="R375" i="7"/>
  <c r="B376" i="7"/>
  <c r="C376" i="7"/>
  <c r="M376" i="7"/>
  <c r="N376" i="7"/>
  <c r="R376" i="7"/>
  <c r="B377" i="7"/>
  <c r="C377" i="7"/>
  <c r="M377" i="7"/>
  <c r="N377" i="7"/>
  <c r="R377" i="7"/>
  <c r="B378" i="7"/>
  <c r="C378" i="7"/>
  <c r="M378" i="7"/>
  <c r="N378" i="7"/>
  <c r="R378" i="7"/>
  <c r="B379" i="7"/>
  <c r="C379" i="7"/>
  <c r="M379" i="7"/>
  <c r="N379" i="7"/>
  <c r="R379" i="7"/>
  <c r="B380" i="7"/>
  <c r="C380" i="7"/>
  <c r="M380" i="7"/>
  <c r="N380" i="7"/>
  <c r="R380" i="7"/>
  <c r="B381" i="7"/>
  <c r="C381" i="7"/>
  <c r="M381" i="7"/>
  <c r="N381" i="7"/>
  <c r="R381" i="7"/>
  <c r="B382" i="7"/>
  <c r="C382" i="7"/>
  <c r="M382" i="7"/>
  <c r="N382" i="7"/>
  <c r="R382" i="7"/>
  <c r="B383" i="7"/>
  <c r="C383" i="7"/>
  <c r="M383" i="7"/>
  <c r="N383" i="7"/>
  <c r="R383" i="7"/>
  <c r="B384" i="7"/>
  <c r="C384" i="7"/>
  <c r="M384" i="7"/>
  <c r="N384" i="7"/>
  <c r="R384" i="7"/>
  <c r="B385" i="7"/>
  <c r="C385" i="7"/>
  <c r="M385" i="7"/>
  <c r="N385" i="7"/>
  <c r="R385" i="7"/>
  <c r="B386" i="7"/>
  <c r="C386" i="7"/>
  <c r="M386" i="7"/>
  <c r="N386" i="7"/>
  <c r="R386" i="7"/>
  <c r="B387" i="7"/>
  <c r="C387" i="7"/>
  <c r="M387" i="7"/>
  <c r="N387" i="7"/>
  <c r="R387" i="7"/>
  <c r="B388" i="7"/>
  <c r="C388" i="7"/>
  <c r="M388" i="7"/>
  <c r="N388" i="7"/>
  <c r="R388" i="7"/>
  <c r="B389" i="7"/>
  <c r="C389" i="7"/>
  <c r="M389" i="7"/>
  <c r="N389" i="7"/>
  <c r="R389" i="7"/>
  <c r="B390" i="7"/>
  <c r="C390" i="7"/>
  <c r="M390" i="7"/>
  <c r="N390" i="7"/>
  <c r="R390" i="7"/>
  <c r="B391" i="7"/>
  <c r="C391" i="7"/>
  <c r="M391" i="7"/>
  <c r="N391" i="7"/>
  <c r="R391" i="7"/>
  <c r="B392" i="7"/>
  <c r="C392" i="7"/>
  <c r="M392" i="7"/>
  <c r="N392" i="7"/>
  <c r="R392" i="7"/>
  <c r="B393" i="7"/>
  <c r="C393" i="7"/>
  <c r="M393" i="7"/>
  <c r="N393" i="7"/>
  <c r="R393" i="7"/>
  <c r="B394" i="7"/>
  <c r="C394" i="7"/>
  <c r="M394" i="7"/>
  <c r="N394" i="7"/>
  <c r="R394" i="7"/>
  <c r="B395" i="7"/>
  <c r="C395" i="7"/>
  <c r="M395" i="7"/>
  <c r="N395" i="7"/>
  <c r="R395" i="7"/>
  <c r="B396" i="7"/>
  <c r="C396" i="7"/>
  <c r="M396" i="7"/>
  <c r="N396" i="7"/>
  <c r="R396" i="7"/>
  <c r="B397" i="7"/>
  <c r="C397" i="7"/>
  <c r="M397" i="7"/>
  <c r="N397" i="7"/>
  <c r="R397" i="7"/>
  <c r="B398" i="7"/>
  <c r="C398" i="7"/>
  <c r="M398" i="7"/>
  <c r="N398" i="7"/>
  <c r="R398" i="7"/>
  <c r="B399" i="7"/>
  <c r="C399" i="7"/>
  <c r="M399" i="7"/>
  <c r="N399" i="7"/>
  <c r="R399" i="7"/>
  <c r="B400" i="7"/>
  <c r="C400" i="7"/>
  <c r="M400" i="7"/>
  <c r="N400" i="7"/>
  <c r="R400" i="7"/>
  <c r="B401" i="7"/>
  <c r="C401" i="7"/>
  <c r="M401" i="7"/>
  <c r="N401" i="7"/>
  <c r="R401" i="7"/>
  <c r="B402" i="7"/>
  <c r="C402" i="7"/>
  <c r="M402" i="7"/>
  <c r="N402" i="7"/>
  <c r="R402" i="7"/>
  <c r="B403" i="7"/>
  <c r="C403" i="7"/>
  <c r="M403" i="7"/>
  <c r="N403" i="7"/>
  <c r="R403" i="7"/>
  <c r="B404" i="7"/>
  <c r="C404" i="7"/>
  <c r="M404" i="7"/>
  <c r="N404" i="7"/>
  <c r="R404" i="7"/>
  <c r="B405" i="7"/>
  <c r="C405" i="7"/>
  <c r="M405" i="7"/>
  <c r="N405" i="7"/>
  <c r="R405" i="7"/>
  <c r="B406" i="7"/>
  <c r="C406" i="7"/>
  <c r="M406" i="7"/>
  <c r="N406" i="7"/>
  <c r="R406" i="7"/>
  <c r="B407" i="7"/>
  <c r="C407" i="7"/>
  <c r="M407" i="7"/>
  <c r="N407" i="7"/>
  <c r="R407" i="7"/>
  <c r="B408" i="7"/>
  <c r="C408" i="7"/>
  <c r="M408" i="7"/>
  <c r="N408" i="7"/>
  <c r="R408" i="7"/>
  <c r="B409" i="7"/>
  <c r="C409" i="7"/>
  <c r="M409" i="7"/>
  <c r="N409" i="7"/>
  <c r="R409" i="7"/>
  <c r="B410" i="7"/>
  <c r="C410" i="7"/>
  <c r="M410" i="7"/>
  <c r="N410" i="7"/>
  <c r="R410" i="7"/>
  <c r="B411" i="7"/>
  <c r="C411" i="7"/>
  <c r="M411" i="7"/>
  <c r="N411" i="7"/>
  <c r="R411" i="7"/>
  <c r="B412" i="7"/>
  <c r="C412" i="7"/>
  <c r="M412" i="7"/>
  <c r="N412" i="7"/>
  <c r="R412" i="7"/>
  <c r="B413" i="7"/>
  <c r="C413" i="7"/>
  <c r="M413" i="7"/>
  <c r="N413" i="7"/>
  <c r="R413" i="7"/>
  <c r="B414" i="7"/>
  <c r="C414" i="7"/>
  <c r="M414" i="7"/>
  <c r="N414" i="7"/>
  <c r="R414" i="7"/>
  <c r="B415" i="7"/>
  <c r="C415" i="7"/>
  <c r="M415" i="7"/>
  <c r="N415" i="7"/>
  <c r="R415" i="7"/>
  <c r="B416" i="7"/>
  <c r="C416" i="7"/>
  <c r="M416" i="7"/>
  <c r="N416" i="7"/>
  <c r="R416" i="7"/>
  <c r="B417" i="7"/>
  <c r="C417" i="7"/>
  <c r="M417" i="7"/>
  <c r="N417" i="7"/>
  <c r="R417" i="7"/>
  <c r="B418" i="7"/>
  <c r="C418" i="7"/>
  <c r="M418" i="7"/>
  <c r="N418" i="7"/>
  <c r="R418" i="7"/>
  <c r="B419" i="7"/>
  <c r="C419" i="7"/>
  <c r="M419" i="7"/>
  <c r="N419" i="7"/>
  <c r="R419" i="7"/>
  <c r="B420" i="7"/>
  <c r="C420" i="7"/>
  <c r="M420" i="7"/>
  <c r="N420" i="7"/>
  <c r="R420" i="7"/>
  <c r="B421" i="7"/>
  <c r="C421" i="7"/>
  <c r="M421" i="7"/>
  <c r="N421" i="7"/>
  <c r="R421" i="7"/>
  <c r="B422" i="7"/>
  <c r="C422" i="7"/>
  <c r="M422" i="7"/>
  <c r="N422" i="7"/>
  <c r="R422" i="7"/>
  <c r="B423" i="7"/>
  <c r="C423" i="7"/>
  <c r="M423" i="7"/>
  <c r="N423" i="7"/>
  <c r="R423" i="7"/>
  <c r="B424" i="7"/>
  <c r="C424" i="7"/>
  <c r="M424" i="7"/>
  <c r="N424" i="7"/>
  <c r="R424" i="7"/>
  <c r="B425" i="7"/>
  <c r="C425" i="7"/>
  <c r="M425" i="7"/>
  <c r="N425" i="7"/>
  <c r="R425" i="7"/>
  <c r="B426" i="7"/>
  <c r="C426" i="7"/>
  <c r="M426" i="7"/>
  <c r="N426" i="7"/>
  <c r="R426" i="7"/>
  <c r="B427" i="7"/>
  <c r="C427" i="7"/>
  <c r="M427" i="7"/>
  <c r="N427" i="7"/>
  <c r="R427" i="7"/>
  <c r="B428" i="7"/>
  <c r="C428" i="7"/>
  <c r="M428" i="7"/>
  <c r="N428" i="7"/>
  <c r="R428" i="7"/>
  <c r="B429" i="7"/>
  <c r="C429" i="7"/>
  <c r="M429" i="7"/>
  <c r="N429" i="7"/>
  <c r="R429" i="7"/>
  <c r="B430" i="7"/>
  <c r="C430" i="7"/>
  <c r="M430" i="7"/>
  <c r="N430" i="7"/>
  <c r="R430" i="7"/>
  <c r="B30" i="7"/>
  <c r="C30" i="7"/>
  <c r="M30" i="7"/>
  <c r="N30" i="7"/>
  <c r="R30" i="7"/>
  <c r="B31" i="7"/>
  <c r="C31" i="7"/>
  <c r="M31" i="7"/>
  <c r="R31" i="7"/>
  <c r="B32" i="7"/>
  <c r="C32" i="7"/>
  <c r="M32" i="7"/>
  <c r="N32" i="7"/>
  <c r="R32" i="7"/>
  <c r="B33" i="7"/>
  <c r="C33" i="7"/>
  <c r="M33" i="7"/>
  <c r="N33" i="7"/>
  <c r="R33" i="7"/>
  <c r="B34" i="7"/>
  <c r="C34" i="7"/>
  <c r="M34" i="7"/>
  <c r="N34" i="7"/>
  <c r="R34" i="7"/>
  <c r="B35" i="7"/>
  <c r="C35" i="7"/>
  <c r="M35" i="7"/>
  <c r="N35" i="7"/>
  <c r="R35" i="7"/>
  <c r="B36" i="7"/>
  <c r="C36" i="7"/>
  <c r="M36" i="7"/>
  <c r="N36" i="7"/>
  <c r="R36" i="7"/>
  <c r="B37" i="7"/>
  <c r="C37" i="7"/>
  <c r="M37" i="7"/>
  <c r="N37" i="7"/>
  <c r="R37" i="7"/>
  <c r="B38" i="7"/>
  <c r="C38" i="7"/>
  <c r="M38" i="7"/>
  <c r="N38" i="7"/>
  <c r="R38" i="7"/>
  <c r="R40" i="7"/>
  <c r="B41" i="7"/>
  <c r="C41" i="7"/>
  <c r="M41" i="7"/>
  <c r="N41" i="7"/>
  <c r="R41" i="7"/>
  <c r="B42" i="7"/>
  <c r="C42" i="7"/>
  <c r="M42" i="7"/>
  <c r="N42" i="7"/>
  <c r="R42" i="7"/>
  <c r="B43" i="7"/>
  <c r="C43" i="7"/>
  <c r="M43" i="7"/>
  <c r="N43" i="7"/>
  <c r="R43" i="7"/>
  <c r="B44" i="7"/>
  <c r="C44" i="7"/>
  <c r="M44" i="7"/>
  <c r="N44" i="7"/>
  <c r="R44" i="7"/>
  <c r="B45" i="7"/>
  <c r="C45" i="7"/>
  <c r="M45" i="7"/>
  <c r="N45" i="7"/>
  <c r="R45" i="7"/>
  <c r="B46" i="7"/>
  <c r="C46" i="7"/>
  <c r="M46" i="7"/>
  <c r="N46" i="7"/>
  <c r="R46" i="7"/>
  <c r="B47" i="7"/>
  <c r="C47" i="7"/>
  <c r="M47" i="7"/>
  <c r="N47" i="7"/>
  <c r="R47" i="7"/>
  <c r="B48" i="7"/>
  <c r="C48" i="7"/>
  <c r="M48" i="7"/>
  <c r="N48" i="7"/>
  <c r="R48" i="7"/>
  <c r="B49" i="7"/>
  <c r="C49" i="7"/>
  <c r="M49" i="7"/>
  <c r="N49" i="7"/>
  <c r="R49" i="7"/>
  <c r="B50" i="7"/>
  <c r="C50" i="7"/>
  <c r="M50" i="7"/>
  <c r="N50" i="7"/>
  <c r="R50" i="7"/>
  <c r="B51" i="7"/>
  <c r="C51" i="7"/>
  <c r="M51" i="7"/>
  <c r="N51" i="7"/>
  <c r="R51" i="7"/>
  <c r="B52" i="7"/>
  <c r="C52" i="7"/>
  <c r="M52" i="7"/>
  <c r="N52" i="7"/>
  <c r="R52" i="7"/>
  <c r="B53" i="7"/>
  <c r="C53" i="7"/>
  <c r="M53" i="7"/>
  <c r="N53" i="7"/>
  <c r="R53" i="7"/>
  <c r="B54" i="7"/>
  <c r="C54" i="7"/>
  <c r="M54" i="7"/>
  <c r="N54" i="7"/>
  <c r="R54" i="7"/>
  <c r="B55" i="7"/>
  <c r="C55" i="7"/>
  <c r="M55" i="7"/>
  <c r="N55" i="7"/>
  <c r="R55" i="7"/>
  <c r="B56" i="7"/>
  <c r="C56" i="7"/>
  <c r="M56" i="7"/>
  <c r="N56" i="7"/>
  <c r="R56" i="7"/>
  <c r="B57" i="7"/>
  <c r="C57" i="7"/>
  <c r="M57" i="7"/>
  <c r="N57" i="7"/>
  <c r="R57" i="7"/>
  <c r="B58" i="7"/>
  <c r="C58" i="7"/>
  <c r="M58" i="7"/>
  <c r="N58" i="7"/>
  <c r="R58" i="7"/>
  <c r="B59" i="7"/>
  <c r="C59" i="7"/>
  <c r="M59" i="7"/>
  <c r="N59" i="7"/>
  <c r="R59" i="7"/>
  <c r="B60" i="7"/>
  <c r="C60" i="7"/>
  <c r="M60" i="7"/>
  <c r="N60" i="7"/>
  <c r="R60" i="7"/>
  <c r="B61" i="7"/>
  <c r="C61" i="7"/>
  <c r="M61" i="7"/>
  <c r="N61" i="7"/>
  <c r="R61" i="7"/>
  <c r="B62" i="7"/>
  <c r="C62" i="7"/>
  <c r="M62" i="7"/>
  <c r="N62" i="7"/>
  <c r="R62" i="7"/>
  <c r="B63" i="7"/>
  <c r="C63" i="7"/>
  <c r="M63" i="7"/>
  <c r="N63" i="7"/>
  <c r="R63" i="7"/>
  <c r="B64" i="7"/>
  <c r="C64" i="7"/>
  <c r="M64" i="7"/>
  <c r="N64" i="7"/>
  <c r="R64" i="7"/>
  <c r="B65" i="7"/>
  <c r="C65" i="7"/>
  <c r="M65" i="7"/>
  <c r="N65" i="7"/>
  <c r="R65" i="7"/>
  <c r="B66" i="7"/>
  <c r="C66" i="7"/>
  <c r="M66" i="7"/>
  <c r="N66" i="7"/>
  <c r="R66" i="7"/>
  <c r="B67" i="7"/>
  <c r="C67" i="7"/>
  <c r="M67" i="7"/>
  <c r="N67" i="7"/>
  <c r="B68" i="7"/>
  <c r="C68" i="7"/>
  <c r="M68" i="7"/>
  <c r="N68" i="7"/>
  <c r="B69" i="7"/>
  <c r="C69" i="7"/>
  <c r="M69" i="7"/>
  <c r="N69" i="7"/>
  <c r="B70" i="7"/>
  <c r="C70" i="7"/>
  <c r="M70" i="7"/>
  <c r="N70" i="7"/>
  <c r="B71" i="7"/>
  <c r="C71" i="7"/>
  <c r="M71" i="7"/>
  <c r="N71" i="7"/>
  <c r="B72" i="7"/>
  <c r="C72" i="7"/>
  <c r="M72" i="7"/>
  <c r="N72" i="7"/>
  <c r="B73" i="7"/>
  <c r="C73" i="7"/>
  <c r="M73" i="7"/>
  <c r="N73" i="7"/>
  <c r="B74" i="7"/>
  <c r="C74" i="7"/>
  <c r="M74" i="7"/>
  <c r="N74" i="7"/>
  <c r="B75" i="7"/>
  <c r="C75" i="7"/>
  <c r="M75" i="7"/>
  <c r="N75" i="7"/>
  <c r="B76" i="7"/>
  <c r="C76" i="7"/>
  <c r="M76" i="7"/>
  <c r="N76" i="7"/>
  <c r="B77" i="7"/>
  <c r="C77" i="7"/>
  <c r="M77" i="7"/>
  <c r="N77" i="7"/>
  <c r="R77" i="7"/>
  <c r="B78" i="7"/>
  <c r="C78" i="7"/>
  <c r="M78" i="7"/>
  <c r="N78" i="7"/>
  <c r="B79" i="7"/>
  <c r="C79" i="7"/>
  <c r="M79" i="7"/>
  <c r="N79" i="7"/>
  <c r="B80" i="7"/>
  <c r="C80" i="7"/>
  <c r="M80" i="7"/>
  <c r="N80" i="7"/>
  <c r="B81" i="7"/>
  <c r="C81" i="7"/>
  <c r="M81" i="7"/>
  <c r="N81" i="7"/>
  <c r="R81" i="7"/>
  <c r="B82" i="7"/>
  <c r="C82" i="7"/>
  <c r="M82" i="7"/>
  <c r="N82" i="7"/>
  <c r="R82" i="7"/>
  <c r="C83" i="7"/>
  <c r="M83" i="7"/>
  <c r="N83" i="7"/>
  <c r="R83" i="7"/>
  <c r="C84" i="7"/>
  <c r="M84" i="7"/>
  <c r="N84" i="7"/>
  <c r="R84" i="7"/>
  <c r="C85" i="7"/>
  <c r="M85" i="7"/>
  <c r="N85" i="7"/>
  <c r="R85" i="7"/>
  <c r="C86" i="7"/>
  <c r="M86" i="7"/>
  <c r="N86" i="7"/>
  <c r="R86" i="7"/>
  <c r="C87" i="7"/>
  <c r="M87" i="7"/>
  <c r="N87" i="7"/>
  <c r="R87" i="7"/>
  <c r="B88" i="7"/>
  <c r="C88" i="7"/>
  <c r="M88" i="7"/>
  <c r="N88" i="7"/>
  <c r="R88" i="7"/>
  <c r="B89" i="7"/>
  <c r="C89" i="7"/>
  <c r="M89" i="7"/>
  <c r="N89" i="7"/>
  <c r="R89" i="7"/>
  <c r="B90" i="7"/>
  <c r="C90" i="7"/>
  <c r="M90" i="7"/>
  <c r="N90" i="7"/>
  <c r="R90" i="7"/>
  <c r="B91" i="7"/>
  <c r="C91" i="7"/>
  <c r="M91" i="7"/>
  <c r="N91" i="7"/>
  <c r="R91" i="7"/>
  <c r="B92" i="7"/>
  <c r="C92" i="7"/>
  <c r="M92" i="7"/>
  <c r="N92" i="7"/>
  <c r="R92" i="7"/>
  <c r="B93" i="7"/>
  <c r="C93" i="7"/>
  <c r="M93" i="7"/>
  <c r="N93" i="7"/>
  <c r="R93" i="7"/>
  <c r="B94" i="7"/>
  <c r="C94" i="7"/>
  <c r="M94" i="7"/>
  <c r="N94" i="7"/>
  <c r="R94" i="7"/>
  <c r="B95" i="7"/>
  <c r="C95" i="7"/>
  <c r="M95" i="7"/>
  <c r="N95" i="7"/>
  <c r="R95" i="7"/>
  <c r="B96" i="7"/>
  <c r="C96" i="7"/>
  <c r="M96" i="7"/>
  <c r="N96" i="7"/>
  <c r="R96" i="7"/>
  <c r="B97" i="7"/>
  <c r="C97" i="7"/>
  <c r="M97" i="7"/>
  <c r="N97" i="7"/>
  <c r="R97" i="7"/>
  <c r="B98" i="7"/>
  <c r="C98" i="7"/>
  <c r="M98" i="7"/>
  <c r="N98" i="7"/>
  <c r="R98" i="7"/>
  <c r="B99" i="7"/>
  <c r="C99" i="7"/>
  <c r="M99" i="7"/>
  <c r="N99" i="7"/>
  <c r="R99" i="7"/>
  <c r="B100" i="7"/>
  <c r="C100" i="7"/>
  <c r="M100" i="7"/>
  <c r="N100" i="7"/>
  <c r="R100" i="7"/>
  <c r="B101" i="7"/>
  <c r="C101" i="7"/>
  <c r="M101" i="7"/>
  <c r="N101" i="7"/>
  <c r="R101" i="7"/>
  <c r="B102" i="7"/>
  <c r="C102" i="7"/>
  <c r="M102" i="7"/>
  <c r="N102" i="7"/>
  <c r="R102" i="7"/>
  <c r="B103" i="7"/>
  <c r="C103" i="7"/>
  <c r="M103" i="7"/>
  <c r="N103" i="7"/>
  <c r="R103" i="7"/>
  <c r="B104" i="7"/>
  <c r="C104" i="7"/>
  <c r="M104" i="7"/>
  <c r="N104" i="7"/>
  <c r="R104" i="7"/>
  <c r="B105" i="7"/>
  <c r="C105" i="7"/>
  <c r="M105" i="7"/>
  <c r="N105" i="7"/>
  <c r="R105" i="7"/>
  <c r="B106" i="7"/>
  <c r="C106" i="7"/>
  <c r="M106" i="7"/>
  <c r="N106" i="7"/>
  <c r="R106" i="7"/>
  <c r="B107" i="7"/>
  <c r="C107" i="7"/>
  <c r="M107" i="7"/>
  <c r="N107" i="7"/>
  <c r="R107" i="7"/>
  <c r="B108" i="7"/>
  <c r="C108" i="7"/>
  <c r="M108" i="7"/>
  <c r="N108" i="7"/>
  <c r="R108" i="7"/>
  <c r="B109" i="7"/>
  <c r="C109" i="7"/>
  <c r="M109" i="7"/>
  <c r="N109" i="7"/>
  <c r="R109" i="7"/>
  <c r="B110" i="7"/>
  <c r="C110" i="7"/>
  <c r="M110" i="7"/>
  <c r="N110" i="7"/>
  <c r="R110" i="7"/>
  <c r="B111" i="7"/>
  <c r="C111" i="7"/>
  <c r="M111" i="7"/>
  <c r="N111" i="7"/>
  <c r="R111" i="7"/>
  <c r="B112" i="7"/>
  <c r="C112" i="7"/>
  <c r="M112" i="7"/>
  <c r="N112" i="7"/>
  <c r="R112" i="7"/>
  <c r="B113" i="7"/>
  <c r="C113" i="7"/>
  <c r="M113" i="7"/>
  <c r="N113" i="7"/>
  <c r="R113" i="7"/>
  <c r="B114" i="7"/>
  <c r="C114" i="7"/>
  <c r="M114" i="7"/>
  <c r="N114" i="7"/>
  <c r="R114" i="7"/>
  <c r="B115" i="7"/>
  <c r="C115" i="7"/>
  <c r="M115" i="7"/>
  <c r="N115" i="7"/>
  <c r="R115" i="7"/>
  <c r="B116" i="7"/>
  <c r="C116" i="7"/>
  <c r="M116" i="7"/>
  <c r="N116" i="7"/>
  <c r="R116" i="7"/>
  <c r="B117" i="7"/>
  <c r="C117" i="7"/>
  <c r="M117" i="7"/>
  <c r="N117" i="7"/>
  <c r="R117" i="7"/>
  <c r="B118" i="7"/>
  <c r="C118" i="7"/>
  <c r="M118" i="7"/>
  <c r="N118" i="7"/>
  <c r="R118" i="7"/>
  <c r="B119" i="7"/>
  <c r="C119" i="7"/>
  <c r="M119" i="7"/>
  <c r="N119" i="7"/>
  <c r="R119" i="7"/>
  <c r="B120" i="7"/>
  <c r="C120" i="7"/>
  <c r="M120" i="7"/>
  <c r="N120" i="7"/>
  <c r="R120" i="7"/>
  <c r="B121" i="7"/>
  <c r="C121" i="7"/>
  <c r="M121" i="7"/>
  <c r="N121" i="7"/>
  <c r="R121" i="7"/>
  <c r="B122" i="7"/>
  <c r="C122" i="7"/>
  <c r="M122" i="7"/>
  <c r="N122" i="7"/>
  <c r="R122" i="7"/>
  <c r="B123" i="7"/>
  <c r="C123" i="7"/>
  <c r="M123" i="7"/>
  <c r="N123" i="7"/>
  <c r="R123" i="7"/>
  <c r="B124" i="7"/>
  <c r="C124" i="7"/>
  <c r="M124" i="7"/>
  <c r="N124" i="7"/>
  <c r="R124" i="7"/>
  <c r="B125" i="7"/>
  <c r="C125" i="7"/>
  <c r="M125" i="7"/>
  <c r="N125" i="7"/>
  <c r="R125" i="7"/>
  <c r="B126" i="7"/>
  <c r="C126" i="7"/>
  <c r="M126" i="7"/>
  <c r="N126" i="7"/>
  <c r="R126" i="7"/>
  <c r="B127" i="7"/>
  <c r="C127" i="7"/>
  <c r="M127" i="7"/>
  <c r="N127" i="7"/>
  <c r="R127" i="7"/>
  <c r="B128" i="7"/>
  <c r="C128" i="7"/>
  <c r="M128" i="7"/>
  <c r="N128" i="7"/>
  <c r="R128" i="7"/>
  <c r="B129" i="7"/>
  <c r="C129" i="7"/>
  <c r="M129" i="7"/>
  <c r="N129" i="7"/>
  <c r="R129" i="7"/>
  <c r="B130" i="7"/>
  <c r="C130" i="7"/>
  <c r="M130" i="7"/>
  <c r="N130" i="7"/>
  <c r="R130" i="7"/>
  <c r="B131" i="7"/>
  <c r="C131" i="7"/>
  <c r="M131" i="7"/>
  <c r="N131" i="7"/>
  <c r="R131" i="7"/>
  <c r="B132" i="7"/>
  <c r="C132" i="7"/>
  <c r="M132" i="7"/>
  <c r="N132" i="7"/>
  <c r="R132" i="7"/>
  <c r="B133" i="7"/>
  <c r="C133" i="7"/>
  <c r="M133" i="7"/>
  <c r="N133" i="7"/>
  <c r="R133" i="7"/>
  <c r="B134" i="7"/>
  <c r="C134" i="7"/>
  <c r="M134" i="7"/>
  <c r="N134" i="7"/>
  <c r="R134" i="7"/>
  <c r="B135" i="7"/>
  <c r="C135" i="7"/>
  <c r="M135" i="7"/>
  <c r="N135" i="7"/>
  <c r="R135" i="7"/>
  <c r="B136" i="7"/>
  <c r="C136" i="7"/>
  <c r="M136" i="7"/>
  <c r="N136" i="7"/>
  <c r="R136" i="7"/>
  <c r="B137" i="7"/>
  <c r="C137" i="7"/>
  <c r="M137" i="7"/>
  <c r="N137" i="7"/>
  <c r="R137" i="7"/>
  <c r="B138" i="7"/>
  <c r="C138" i="7"/>
  <c r="M138" i="7"/>
  <c r="N138" i="7"/>
  <c r="R138" i="7"/>
  <c r="B139" i="7"/>
  <c r="C139" i="7"/>
  <c r="M139" i="7"/>
  <c r="N139" i="7"/>
  <c r="R139" i="7"/>
  <c r="B140" i="7"/>
  <c r="C140" i="7"/>
  <c r="M140" i="7"/>
  <c r="N140" i="7"/>
  <c r="R140" i="7"/>
  <c r="B141" i="7"/>
  <c r="C141" i="7"/>
  <c r="M141" i="7"/>
  <c r="N141" i="7"/>
  <c r="R141" i="7"/>
  <c r="B142" i="7"/>
  <c r="C142" i="7"/>
  <c r="M142" i="7"/>
  <c r="N142" i="7"/>
  <c r="R142" i="7"/>
  <c r="B143" i="7"/>
  <c r="C143" i="7"/>
  <c r="M143" i="7"/>
  <c r="N143" i="7"/>
  <c r="R143" i="7"/>
  <c r="B144" i="7"/>
  <c r="C144" i="7"/>
  <c r="M144" i="7"/>
  <c r="N144" i="7"/>
  <c r="R144" i="7"/>
  <c r="B145" i="7"/>
  <c r="C145" i="7"/>
  <c r="M145" i="7"/>
  <c r="N145" i="7"/>
  <c r="R145" i="7"/>
  <c r="B146" i="7"/>
  <c r="C146" i="7"/>
  <c r="M146" i="7"/>
  <c r="N146" i="7"/>
  <c r="R146" i="7"/>
  <c r="B147" i="7"/>
  <c r="C147" i="7"/>
  <c r="M147" i="7"/>
  <c r="N147" i="7"/>
  <c r="R147" i="7"/>
  <c r="B148" i="7"/>
  <c r="C148" i="7"/>
  <c r="M148" i="7"/>
  <c r="N148" i="7"/>
  <c r="R148" i="7"/>
  <c r="B149" i="7"/>
  <c r="C149" i="7"/>
  <c r="M149" i="7"/>
  <c r="N149" i="7"/>
  <c r="R149" i="7"/>
  <c r="B150" i="7"/>
  <c r="C150" i="7"/>
  <c r="M150" i="7"/>
  <c r="N150" i="7"/>
  <c r="R150" i="7"/>
  <c r="B151" i="7"/>
  <c r="C151" i="7"/>
  <c r="M151" i="7"/>
  <c r="N151" i="7"/>
  <c r="R151" i="7"/>
  <c r="B152" i="7"/>
  <c r="C152" i="7"/>
  <c r="M152" i="7"/>
  <c r="N152" i="7"/>
  <c r="R152" i="7"/>
  <c r="B153" i="7"/>
  <c r="C153" i="7"/>
  <c r="M153" i="7"/>
  <c r="N153" i="7"/>
  <c r="R153" i="7"/>
  <c r="B156" i="7"/>
  <c r="C156" i="7"/>
  <c r="M156" i="7"/>
  <c r="N156" i="7"/>
  <c r="R156" i="7"/>
  <c r="B157" i="7"/>
  <c r="C157" i="7"/>
  <c r="M157" i="7"/>
  <c r="N157" i="7"/>
  <c r="R157" i="7"/>
  <c r="B158" i="7"/>
  <c r="C158" i="7"/>
  <c r="M158" i="7"/>
  <c r="N158" i="7"/>
  <c r="B159" i="7"/>
  <c r="C159" i="7"/>
  <c r="M159" i="7"/>
  <c r="N159" i="7"/>
  <c r="B160" i="7"/>
  <c r="C160" i="7"/>
  <c r="M160" i="7"/>
  <c r="N160" i="7"/>
  <c r="R160" i="7"/>
  <c r="M161" i="7"/>
  <c r="N161" i="7"/>
  <c r="R161" i="7"/>
  <c r="B162" i="7"/>
  <c r="C162" i="7"/>
  <c r="M162" i="7"/>
  <c r="N162" i="7"/>
  <c r="B179" i="7"/>
  <c r="C179" i="7"/>
  <c r="M179" i="7"/>
  <c r="N179" i="7"/>
  <c r="R179" i="7"/>
  <c r="B180" i="7"/>
  <c r="C180" i="7"/>
  <c r="M180" i="7"/>
  <c r="N180" i="7"/>
  <c r="R180" i="7"/>
  <c r="B181" i="7"/>
  <c r="C181" i="7"/>
  <c r="M181" i="7"/>
  <c r="N181" i="7"/>
  <c r="R181" i="7"/>
  <c r="B182" i="7"/>
  <c r="C182" i="7"/>
  <c r="M182" i="7"/>
  <c r="N182" i="7"/>
  <c r="R182" i="7"/>
  <c r="B183" i="7"/>
  <c r="C183" i="7"/>
  <c r="M183" i="7"/>
  <c r="N183" i="7"/>
  <c r="R183" i="7"/>
  <c r="B184" i="7"/>
  <c r="C184" i="7"/>
  <c r="M184" i="7"/>
  <c r="N184" i="7"/>
  <c r="R184" i="7"/>
  <c r="B185" i="7"/>
  <c r="C185" i="7"/>
  <c r="M185" i="7"/>
  <c r="N185" i="7"/>
  <c r="R185" i="7"/>
  <c r="B186" i="7"/>
  <c r="C186" i="7"/>
  <c r="M186" i="7"/>
  <c r="N186" i="7"/>
  <c r="R186" i="7"/>
  <c r="B187" i="7"/>
  <c r="C187" i="7"/>
  <c r="M187" i="7"/>
  <c r="N187" i="7"/>
  <c r="R187" i="7"/>
  <c r="B188" i="7"/>
  <c r="C188" i="7"/>
  <c r="M188" i="7"/>
  <c r="N188" i="7"/>
  <c r="R188" i="7"/>
  <c r="B189" i="7"/>
  <c r="C189" i="7"/>
  <c r="M189" i="7"/>
  <c r="N189" i="7"/>
  <c r="R189" i="7"/>
  <c r="B190" i="7"/>
  <c r="C190" i="7"/>
  <c r="M190" i="7"/>
  <c r="N190" i="7"/>
  <c r="R190" i="7"/>
  <c r="B191" i="7"/>
  <c r="C191" i="7"/>
  <c r="M191" i="7"/>
  <c r="N191" i="7"/>
  <c r="R191" i="7"/>
  <c r="B192" i="7"/>
  <c r="C192" i="7"/>
  <c r="M192" i="7"/>
  <c r="N192" i="7"/>
  <c r="R192" i="7"/>
  <c r="B193" i="7"/>
  <c r="C193" i="7"/>
  <c r="M193" i="7"/>
  <c r="N193" i="7"/>
  <c r="R193" i="7"/>
  <c r="B194" i="7"/>
  <c r="C194" i="7"/>
  <c r="M194" i="7"/>
  <c r="N194" i="7"/>
  <c r="R194" i="7"/>
  <c r="B195" i="7"/>
  <c r="C195" i="7"/>
  <c r="M195" i="7"/>
  <c r="N195" i="7"/>
  <c r="R195" i="7"/>
  <c r="B196" i="7"/>
  <c r="C196" i="7"/>
  <c r="M196" i="7"/>
  <c r="N196" i="7"/>
  <c r="R196" i="7"/>
  <c r="B197" i="7"/>
  <c r="C197" i="7"/>
  <c r="M197" i="7"/>
  <c r="N197" i="7"/>
  <c r="R197" i="7"/>
  <c r="B198" i="7"/>
  <c r="C198" i="7"/>
  <c r="M198" i="7"/>
  <c r="N198" i="7"/>
  <c r="R198" i="7"/>
  <c r="B199" i="7"/>
  <c r="C199" i="7"/>
  <c r="M199" i="7"/>
  <c r="N199" i="7"/>
  <c r="R199" i="7"/>
  <c r="B200" i="7"/>
  <c r="C200" i="7"/>
  <c r="M200" i="7"/>
  <c r="N200" i="7"/>
  <c r="R200" i="7"/>
  <c r="B201" i="7"/>
  <c r="C201" i="7"/>
  <c r="M201" i="7"/>
  <c r="N201" i="7"/>
  <c r="R201" i="7"/>
  <c r="B202" i="7"/>
  <c r="C202" i="7"/>
  <c r="M202" i="7"/>
  <c r="N202" i="7"/>
  <c r="R202" i="7"/>
  <c r="B203" i="7"/>
  <c r="C203" i="7"/>
  <c r="M203" i="7"/>
  <c r="N203" i="7"/>
  <c r="R203" i="7"/>
  <c r="B204" i="7"/>
  <c r="C204" i="7"/>
  <c r="M204" i="7"/>
  <c r="N204" i="7"/>
  <c r="R204" i="7"/>
  <c r="B205" i="7"/>
  <c r="C205" i="7"/>
  <c r="M205" i="7"/>
  <c r="N205" i="7"/>
  <c r="R205" i="7"/>
  <c r="B206" i="7"/>
  <c r="C206" i="7"/>
  <c r="M206" i="7"/>
  <c r="N206" i="7"/>
  <c r="R206" i="7"/>
  <c r="B207" i="7"/>
  <c r="C207" i="7"/>
  <c r="M207" i="7"/>
  <c r="N207" i="7"/>
  <c r="R207" i="7"/>
  <c r="B208" i="7"/>
  <c r="C208" i="7"/>
  <c r="M208" i="7"/>
  <c r="N208" i="7"/>
  <c r="R208" i="7"/>
  <c r="B209" i="7"/>
  <c r="C209" i="7"/>
  <c r="M209" i="7"/>
  <c r="N209" i="7"/>
  <c r="R209" i="7"/>
  <c r="B210" i="7"/>
  <c r="C210" i="7"/>
  <c r="M210" i="7"/>
  <c r="N210" i="7"/>
  <c r="R210" i="7"/>
  <c r="B211" i="7"/>
  <c r="C211" i="7"/>
  <c r="M211" i="7"/>
  <c r="N211" i="7"/>
  <c r="R211" i="7"/>
  <c r="B212" i="7"/>
  <c r="C212" i="7"/>
  <c r="M212" i="7"/>
  <c r="N212" i="7"/>
  <c r="R212" i="7"/>
  <c r="B213" i="7"/>
  <c r="C213" i="7"/>
  <c r="M213" i="7"/>
  <c r="N213" i="7"/>
  <c r="R213" i="7"/>
  <c r="B214" i="7"/>
  <c r="C214" i="7"/>
  <c r="M214" i="7"/>
  <c r="N214" i="7"/>
  <c r="R214" i="7"/>
  <c r="B215" i="7"/>
  <c r="C215" i="7"/>
  <c r="M215" i="7"/>
  <c r="N215" i="7"/>
  <c r="R215" i="7"/>
  <c r="B216" i="7"/>
  <c r="C216" i="7"/>
  <c r="M216" i="7"/>
  <c r="N216" i="7"/>
  <c r="R216" i="7"/>
  <c r="B217" i="7"/>
  <c r="C217" i="7"/>
  <c r="M217" i="7"/>
  <c r="N217" i="7"/>
  <c r="R217" i="7"/>
  <c r="B218" i="7"/>
  <c r="C218" i="7"/>
  <c r="M218" i="7"/>
  <c r="N218" i="7"/>
  <c r="R218" i="7"/>
  <c r="B219" i="7"/>
  <c r="C219" i="7"/>
  <c r="M219" i="7"/>
  <c r="N219" i="7"/>
  <c r="R219" i="7"/>
  <c r="B220" i="7"/>
  <c r="C220" i="7"/>
  <c r="M220" i="7"/>
  <c r="N220" i="7"/>
  <c r="R220" i="7"/>
  <c r="B221" i="7"/>
  <c r="C221" i="7"/>
  <c r="M221" i="7"/>
  <c r="N221" i="7"/>
  <c r="R221" i="7"/>
  <c r="B222" i="7"/>
  <c r="C222" i="7"/>
  <c r="M222" i="7"/>
  <c r="N222" i="7"/>
  <c r="R222" i="7"/>
  <c r="B223" i="7"/>
  <c r="C223" i="7"/>
  <c r="M223" i="7"/>
  <c r="N223" i="7"/>
  <c r="R223" i="7"/>
  <c r="B224" i="7"/>
  <c r="C224" i="7"/>
  <c r="M224" i="7"/>
  <c r="N224" i="7"/>
  <c r="R224" i="7"/>
  <c r="B225" i="7"/>
  <c r="C225" i="7"/>
  <c r="M225" i="7"/>
  <c r="N225" i="7"/>
  <c r="R225" i="7"/>
  <c r="B226" i="7"/>
  <c r="C226" i="7"/>
  <c r="M226" i="7"/>
  <c r="N226" i="7"/>
  <c r="R226" i="7"/>
  <c r="B227" i="7"/>
  <c r="C227" i="7"/>
  <c r="M227" i="7"/>
  <c r="N227" i="7"/>
  <c r="R227" i="7"/>
  <c r="B228" i="7"/>
  <c r="C228" i="7"/>
  <c r="M228" i="7"/>
  <c r="N228" i="7"/>
  <c r="R228" i="7"/>
  <c r="B229" i="7"/>
  <c r="C229" i="7"/>
  <c r="M229" i="7"/>
  <c r="N229" i="7"/>
  <c r="R229" i="7"/>
  <c r="B230" i="7"/>
  <c r="C230" i="7"/>
  <c r="M230" i="7"/>
  <c r="N230" i="7"/>
  <c r="R230" i="7"/>
  <c r="B231" i="7"/>
  <c r="C231" i="7"/>
  <c r="M231" i="7"/>
  <c r="N231" i="7"/>
  <c r="R231" i="7"/>
  <c r="B232" i="7"/>
  <c r="C232" i="7"/>
  <c r="M232" i="7"/>
  <c r="N232" i="7"/>
  <c r="R232" i="7"/>
  <c r="B233" i="7"/>
  <c r="C233" i="7"/>
  <c r="M233" i="7"/>
  <c r="N233" i="7"/>
  <c r="R233" i="7"/>
  <c r="B234" i="7"/>
  <c r="C234" i="7"/>
  <c r="M234" i="7"/>
  <c r="N234" i="7"/>
  <c r="R234" i="7"/>
  <c r="B235" i="7"/>
  <c r="C235" i="7"/>
  <c r="M235" i="7"/>
  <c r="N235" i="7"/>
  <c r="R235" i="7"/>
  <c r="B236" i="7"/>
  <c r="C236" i="7"/>
  <c r="M236" i="7"/>
  <c r="N236" i="7"/>
  <c r="R236" i="7"/>
  <c r="B237" i="7"/>
  <c r="C237" i="7"/>
  <c r="M237" i="7"/>
  <c r="N237" i="7"/>
  <c r="R237" i="7"/>
  <c r="B238" i="7"/>
  <c r="C238" i="7"/>
  <c r="M238" i="7"/>
  <c r="N238" i="7"/>
  <c r="R238" i="7"/>
  <c r="B239" i="7"/>
  <c r="C239" i="7"/>
  <c r="M239" i="7"/>
  <c r="N239" i="7"/>
  <c r="R239" i="7"/>
  <c r="B240" i="7"/>
  <c r="C240" i="7"/>
  <c r="M240" i="7"/>
  <c r="N240" i="7"/>
  <c r="R240" i="7"/>
  <c r="B241" i="7"/>
  <c r="C241" i="7"/>
  <c r="M241" i="7"/>
  <c r="N241" i="7"/>
  <c r="R241" i="7"/>
  <c r="B242" i="7"/>
  <c r="C242" i="7"/>
  <c r="M242" i="7"/>
  <c r="N242" i="7"/>
  <c r="R242" i="7"/>
  <c r="B243" i="7"/>
  <c r="C243" i="7"/>
  <c r="M243" i="7"/>
  <c r="N243" i="7"/>
  <c r="R243" i="7"/>
  <c r="B244" i="7"/>
  <c r="C244" i="7"/>
  <c r="M244" i="7"/>
  <c r="N244" i="7"/>
  <c r="R244" i="7"/>
  <c r="B245" i="7"/>
  <c r="C245" i="7"/>
  <c r="M245" i="7"/>
  <c r="N245" i="7"/>
  <c r="R245" i="7"/>
  <c r="B246" i="7"/>
  <c r="C246" i="7"/>
  <c r="M246" i="7"/>
  <c r="N246" i="7"/>
  <c r="R246" i="7"/>
  <c r="B247" i="7"/>
  <c r="C247" i="7"/>
  <c r="M247" i="7"/>
  <c r="N247" i="7"/>
  <c r="R247" i="7"/>
  <c r="B248" i="7"/>
  <c r="C248" i="7"/>
  <c r="M248" i="7"/>
  <c r="N248" i="7"/>
  <c r="R248" i="7"/>
  <c r="B249" i="7"/>
  <c r="C249" i="7"/>
  <c r="M249" i="7"/>
  <c r="N249" i="7"/>
  <c r="R249" i="7"/>
  <c r="B250" i="7"/>
  <c r="C250" i="7"/>
  <c r="M250" i="7"/>
  <c r="N250" i="7"/>
  <c r="R250" i="7"/>
  <c r="B251" i="7"/>
  <c r="C251" i="7"/>
  <c r="M251" i="7"/>
  <c r="N251" i="7"/>
  <c r="R251" i="7"/>
  <c r="B252" i="7"/>
  <c r="C252" i="7"/>
  <c r="M252" i="7"/>
  <c r="N252" i="7"/>
  <c r="R252" i="7"/>
  <c r="B253" i="7"/>
  <c r="C253" i="7"/>
  <c r="M253" i="7"/>
  <c r="N253" i="7"/>
  <c r="R253" i="7"/>
  <c r="B254" i="7"/>
  <c r="C254" i="7"/>
  <c r="M254" i="7"/>
  <c r="N254" i="7"/>
  <c r="R254" i="7"/>
  <c r="B255" i="7"/>
  <c r="C255" i="7"/>
  <c r="M255" i="7"/>
  <c r="N255" i="7"/>
  <c r="R255" i="7"/>
  <c r="B256" i="7"/>
  <c r="C256" i="7"/>
  <c r="M256" i="7"/>
  <c r="N256" i="7"/>
  <c r="R256" i="7"/>
  <c r="C29" i="7"/>
  <c r="R29" i="7"/>
  <c r="N29" i="7"/>
  <c r="M29" i="7"/>
  <c r="B29" i="7"/>
  <c r="D6" i="7" l="1"/>
  <c r="G111" i="8"/>
  <c r="F176" i="8"/>
  <c r="F129" i="8"/>
  <c r="D5" i="7"/>
  <c r="F175" i="8"/>
  <c r="I22" i="8"/>
  <c r="F126" i="8" l="1"/>
  <c r="F127" i="8"/>
  <c r="F128" i="8"/>
  <c r="F131" i="8"/>
  <c r="F130" i="8"/>
  <c r="G110" i="8"/>
  <c r="G109" i="8"/>
  <c r="D7" i="7"/>
  <c r="G112" i="8"/>
  <c r="G113" i="8"/>
  <c r="I23" i="8"/>
  <c r="J23" i="8"/>
  <c r="J24" i="8" l="1"/>
  <c r="I24" i="8"/>
  <c r="I25" i="8" l="1"/>
  <c r="J25" i="8"/>
  <c r="J27" i="8" l="1"/>
  <c r="I26" i="8"/>
  <c r="J26" i="8"/>
  <c r="I27" i="8" l="1"/>
  <c r="I28" i="8"/>
  <c r="J28" i="8"/>
  <c r="J29" i="8"/>
  <c r="I29" i="8"/>
  <c r="J30" i="8" l="1"/>
  <c r="I30" i="8" l="1"/>
  <c r="J33" i="8"/>
  <c r="J32" i="8"/>
  <c r="I31" i="8"/>
  <c r="J31" i="8"/>
  <c r="I32" i="8" l="1"/>
  <c r="H26" i="8"/>
  <c r="I33" i="8"/>
  <c r="H25" i="8" l="1"/>
  <c r="H27" i="8"/>
  <c r="H23" i="8"/>
  <c r="H34" i="8"/>
  <c r="H33" i="8"/>
  <c r="H22" i="8"/>
  <c r="H28" i="8"/>
  <c r="H31" i="8"/>
  <c r="H29" i="8"/>
  <c r="H24" i="8"/>
  <c r="H32" i="8"/>
  <c r="E59" i="8"/>
  <c r="K87" i="8"/>
  <c r="H30" i="8"/>
  <c r="K84" i="8" l="1"/>
  <c r="K16" i="8"/>
  <c r="E104" i="8"/>
  <c r="K73" i="8"/>
  <c r="K77" i="8"/>
  <c r="K85" i="8"/>
  <c r="K76" i="8"/>
  <c r="F59" i="8"/>
  <c r="K70" i="8"/>
  <c r="K72" i="8"/>
  <c r="K83" i="8"/>
  <c r="K78" i="8"/>
  <c r="K69" i="8"/>
  <c r="K86" i="8"/>
  <c r="K65" i="8"/>
  <c r="K81" i="8"/>
  <c r="F159" i="8"/>
  <c r="K64" i="8"/>
  <c r="K74" i="8"/>
  <c r="K67" i="8"/>
  <c r="K82" i="8"/>
  <c r="K66" i="8"/>
  <c r="K68" i="8"/>
  <c r="F160" i="8"/>
  <c r="F58" i="8"/>
  <c r="K80" i="8"/>
  <c r="K79" i="8"/>
  <c r="K75" i="8"/>
  <c r="K88" i="8"/>
  <c r="K71" i="8"/>
  <c r="K89" i="8"/>
  <c r="K90" i="8"/>
  <c r="K91" i="8" l="1"/>
</calcChain>
</file>

<file path=xl/sharedStrings.xml><?xml version="1.0" encoding="utf-8"?>
<sst xmlns="http://schemas.openxmlformats.org/spreadsheetml/2006/main" count="10747" uniqueCount="3134">
  <si>
    <t>Documento: </t>
  </si>
  <si>
    <t>Entrada: </t>
  </si>
  <si>
    <t>Detalhamento do assunto: </t>
  </si>
  <si>
    <t>Masc/Fem</t>
  </si>
  <si>
    <t>Def / Indef / Parc</t>
  </si>
  <si>
    <t>Cidade</t>
  </si>
  <si>
    <t>Estado</t>
  </si>
  <si>
    <t>País</t>
  </si>
  <si>
    <t>Resposta</t>
  </si>
  <si>
    <t>Prorrogado?</t>
  </si>
  <si>
    <t>Sim</t>
  </si>
  <si>
    <t>Não</t>
  </si>
  <si>
    <t>Acesso concedido</t>
  </si>
  <si>
    <t>Acesso parcialmente negado</t>
  </si>
  <si>
    <t>Acesso negado</t>
  </si>
  <si>
    <t>Outras Informações (sugestões, informações e reclamações)</t>
  </si>
  <si>
    <t>Dados pessoais</t>
  </si>
  <si>
    <t>Informação sigilosa</t>
  </si>
  <si>
    <t>Recurso?</t>
  </si>
  <si>
    <t>PF / PJ</t>
  </si>
  <si>
    <t>Motivo do Indef.</t>
  </si>
  <si>
    <t>M</t>
  </si>
  <si>
    <t>F</t>
  </si>
  <si>
    <t>ANEXO</t>
  </si>
  <si>
    <t>Data da Resposta</t>
  </si>
  <si>
    <t>RESPONDIDO?</t>
  </si>
  <si>
    <t>SC</t>
  </si>
  <si>
    <t>SE</t>
  </si>
  <si>
    <t>ST</t>
  </si>
  <si>
    <t>SU</t>
  </si>
  <si>
    <t>SS</t>
  </si>
  <si>
    <t>SECOM</t>
  </si>
  <si>
    <t>SG</t>
  </si>
  <si>
    <t>SF</t>
  </si>
  <si>
    <t>SEHAB</t>
  </si>
  <si>
    <t>SESP</t>
  </si>
  <si>
    <t>SSU</t>
  </si>
  <si>
    <t>FDSBC</t>
  </si>
  <si>
    <t>PGM</t>
  </si>
  <si>
    <t>Respondido</t>
  </si>
  <si>
    <t>Pendente</t>
  </si>
  <si>
    <t>Total</t>
  </si>
  <si>
    <t>Procuradoria Geral do Município</t>
  </si>
  <si>
    <t>Faculdade de Direito de São Bernardo do Campo</t>
  </si>
  <si>
    <t>Rotativo São Bernardo</t>
  </si>
  <si>
    <t>Empresa de Transportes Coletivos de São Bernardo do Campo</t>
  </si>
  <si>
    <t xml:space="preserve"> Instituto Municipal de Assistência à Saúde do Funcionalismo</t>
  </si>
  <si>
    <t>Fundação Criança de São Bernardo do Campo</t>
  </si>
  <si>
    <t>Instituto de Previdência do Município de SBC</t>
  </si>
  <si>
    <t>DIAS</t>
  </si>
  <si>
    <t>IMASF</t>
  </si>
  <si>
    <t>SA-1</t>
  </si>
  <si>
    <t>SOPE</t>
  </si>
  <si>
    <t>SAS</t>
  </si>
  <si>
    <t>SCJ</t>
  </si>
  <si>
    <t>ETCSBC</t>
  </si>
  <si>
    <t>Pedido genérico</t>
  </si>
  <si>
    <t>Pedido Incompreensível</t>
  </si>
  <si>
    <t>Pedido desproporcional ou desarrazoado</t>
  </si>
  <si>
    <t xml:space="preserve">SA </t>
  </si>
  <si>
    <t>SCG</t>
  </si>
  <si>
    <t>SCOG</t>
  </si>
  <si>
    <t>SDECT</t>
  </si>
  <si>
    <t>SMA</t>
  </si>
  <si>
    <t>Rotativo</t>
  </si>
  <si>
    <t>FundCrian</t>
  </si>
  <si>
    <t>FUPREM</t>
  </si>
  <si>
    <t>Departamento de Atendimento ao Cidadão</t>
  </si>
  <si>
    <t>Secretaria de Administração e Inocação</t>
  </si>
  <si>
    <t>Secretaria de Chefia de Gabinete</t>
  </si>
  <si>
    <t>Secretaria de Desenvolvimento Econômico, Ciência, Tecnologia, Trabalho e Turismo</t>
  </si>
  <si>
    <t>Secretaria de Educação</t>
  </si>
  <si>
    <t>Secretaria de Finanças</t>
  </si>
  <si>
    <t>Secretaria de Governo</t>
  </si>
  <si>
    <t>Secretaria de Habitação</t>
  </si>
  <si>
    <t>Secretaria de Segurança Urbana</t>
  </si>
  <si>
    <t>Secretaria de Transportes e Vias Públicas</t>
  </si>
  <si>
    <t>Secretaria de Cidadania, Assuntos Jurídicos e Pessoa com Deficiência</t>
  </si>
  <si>
    <t>Secretaria de Comunicação</t>
  </si>
  <si>
    <t>Secretaria de Cultura e Juventude</t>
  </si>
  <si>
    <t>Secretaria de Assistência Social</t>
  </si>
  <si>
    <t>Secretaria de Esporte e Lazer</t>
  </si>
  <si>
    <t>Secretaria de Meio Ambiente e Proteção Animal</t>
  </si>
  <si>
    <t>Secretaria de Coordenação Governamental</t>
  </si>
  <si>
    <t>Secretaria de Obras e Planejamento Estratégico</t>
  </si>
  <si>
    <t>Secretaria de Saúde</t>
  </si>
  <si>
    <t>Secretaria de Serviços Urbanos</t>
  </si>
  <si>
    <t>Restam/dias</t>
  </si>
  <si>
    <t>PESSOA FÍSICA</t>
  </si>
  <si>
    <t>PESSOA JURÍDICA</t>
  </si>
  <si>
    <t>charles nizar de souza ferreira</t>
  </si>
  <si>
    <t>SP</t>
  </si>
  <si>
    <t>RESPOSTA</t>
  </si>
  <si>
    <t>RELATÓRIO ANUAL DE PEDIDOS DE ACESSO À INFORMAÇÃO E SOLICITANTES</t>
  </si>
  <si>
    <t>(*) Informações adicionais para o correto entendimento do relatório podem ser encontradas na última seção.</t>
  </si>
  <si>
    <t xml:space="preserve">ÓRGÃOS MUNICIPAIS: TODOS </t>
  </si>
  <si>
    <t>1- QUANTIDADE DE PEDIDOS DE ACESSO À INFORMAÇÃO</t>
  </si>
  <si>
    <t>Quantidade de pedidos:</t>
  </si>
  <si>
    <t>Média Mensal de pedidos:</t>
  </si>
  <si>
    <t>Solicitações mensais de pedidos de acesso á informação.</t>
  </si>
  <si>
    <t>Mês</t>
  </si>
  <si>
    <t>Quantidade</t>
  </si>
  <si>
    <t>%</t>
  </si>
  <si>
    <t>Jan</t>
  </si>
  <si>
    <t>JANEIRO</t>
  </si>
  <si>
    <t>Fev</t>
  </si>
  <si>
    <t>FEVEREIRO</t>
  </si>
  <si>
    <t>Mar</t>
  </si>
  <si>
    <t>MARÇO</t>
  </si>
  <si>
    <t>Abr</t>
  </si>
  <si>
    <t>ABRIL</t>
  </si>
  <si>
    <t>Mai</t>
  </si>
  <si>
    <t>MAIO</t>
  </si>
  <si>
    <t>Jun</t>
  </si>
  <si>
    <t>JUNHO</t>
  </si>
  <si>
    <t>Jul</t>
  </si>
  <si>
    <t>JULHO</t>
  </si>
  <si>
    <t>Ago</t>
  </si>
  <si>
    <t>AGOSTO</t>
  </si>
  <si>
    <t>Set</t>
  </si>
  <si>
    <t>SETEMBRO</t>
  </si>
  <si>
    <t>Out</t>
  </si>
  <si>
    <t>OUTUBRO</t>
  </si>
  <si>
    <t>Nov</t>
  </si>
  <si>
    <t>NOVEMBRO</t>
  </si>
  <si>
    <t>Dez</t>
  </si>
  <si>
    <t>DEZEMBRO</t>
  </si>
  <si>
    <t>2- SITUAÇÃO E CARACTERÍSTICAS DOS PEDIDOS DE ACESSO À INFORMAÇÃO</t>
  </si>
  <si>
    <t>Status do pedido</t>
  </si>
  <si>
    <t>Status</t>
  </si>
  <si>
    <t>Quant.</t>
  </si>
  <si>
    <t>Respondidos</t>
  </si>
  <si>
    <t xml:space="preserve"> Em tramitação</t>
  </si>
  <si>
    <t>Pedidos de acesso à informação por Secretaria/Autarquias</t>
  </si>
  <si>
    <t>Secretaria / Autarquias</t>
  </si>
  <si>
    <t>3- RESPOSTAS AOS PEDIDOS DE ACESSO À INFORMAÇÃO</t>
  </si>
  <si>
    <t>Tempo médio de resposta:</t>
  </si>
  <si>
    <t>Prorrogações</t>
  </si>
  <si>
    <t>% dos pedidos</t>
  </si>
  <si>
    <r>
      <t>Pedido por tipo de resposta</t>
    </r>
    <r>
      <rPr>
        <i/>
        <u/>
        <sz val="14"/>
        <color indexed="8"/>
        <rFont val="Calibri"/>
        <family val="2"/>
      </rPr>
      <t/>
    </r>
  </si>
  <si>
    <t>Tipo</t>
  </si>
  <si>
    <t>Motivos de negativa de respostas</t>
  </si>
  <si>
    <t>4 – PERFIL DOS SOLICITANTES</t>
  </si>
  <si>
    <t xml:space="preserve"> Origem do pedido</t>
  </si>
  <si>
    <t>Brasil</t>
  </si>
  <si>
    <t>Exterior</t>
  </si>
  <si>
    <t>Não informado</t>
  </si>
  <si>
    <t>São Paulo</t>
  </si>
  <si>
    <t>Outros Estados</t>
  </si>
  <si>
    <t>São Bernardo do Campo</t>
  </si>
  <si>
    <t>Outras Cidades</t>
  </si>
  <si>
    <t>Tipo de solicitante</t>
  </si>
  <si>
    <t>Solicitante</t>
  </si>
  <si>
    <t>f</t>
  </si>
  <si>
    <t>Pessoa Física</t>
  </si>
  <si>
    <t>Pessoa Jurídica</t>
  </si>
  <si>
    <t xml:space="preserve">Perfil dos solicitantes - pessoa física </t>
  </si>
  <si>
    <t>Gênero</t>
  </si>
  <si>
    <t xml:space="preserve">Feminino </t>
  </si>
  <si>
    <t xml:space="preserve">Masculino </t>
  </si>
  <si>
    <t>5- INFORMAÇÕES ADICIONAIS PARA O CORRETO ENTENDIMENTO DESTE RELATÓRIO</t>
  </si>
  <si>
    <t>Este relatório está dividido em 5 (cinco) seções, conforme abaixo:</t>
  </si>
  <si>
    <t>1) Quantidade de pedidos de acesso a informação:</t>
  </si>
  <si>
    <t xml:space="preserve">Total de solicitações para o período, sua média mensal e sua evolução do intervalo temporal. </t>
  </si>
  <si>
    <t>2) Situação e características dos pedidos de acesso a informação:</t>
  </si>
  <si>
    <t xml:space="preserve"> Status das solicitações (quantas já foram respondidas e quantas estão em tramitação – dentro e fora do prazo legal); </t>
  </si>
  <si>
    <t xml:space="preserve"> Número de pedidos encaminhados às Secretarias ou Autarquias.</t>
  </si>
  <si>
    <t>3) Resposta aos pedidos de acesso a informação:</t>
  </si>
  <si>
    <t xml:space="preserve"> Tempo médio de resposta das demandas  dos cidadãos;</t>
  </si>
  <si>
    <t xml:space="preserve"> Número de prorrogações de prazo.</t>
  </si>
  <si>
    <t xml:space="preserve"> Tipos de resposta realizados (p.ex. acesso concedido, acesso negado, outras informações, etc) </t>
  </si>
  <si>
    <t> Motivos de negativa de resposta (dados pessoais, informações sigilosas e outras informações)</t>
  </si>
  <si>
    <t xml:space="preserve"> Número de pedido de recursos.</t>
  </si>
  <si>
    <t>       </t>
  </si>
  <si>
    <t>4) Perfil dos Solicitantes</t>
  </si>
  <si>
    <t xml:space="preserve"> Dados gerais sobre o tipo de demandante (pessoas físicas e jurídicas) , perfil (masculino e feminino) e sua localização (por país, estado e cidade). </t>
  </si>
  <si>
    <t>5) Informações adicionais para o correto entendimento do relatório</t>
  </si>
  <si>
    <t>GUSTAVO Z ZARDI</t>
  </si>
  <si>
    <t>ANTONIO EDSON PEREIRA MATIAS</t>
  </si>
  <si>
    <t>LIVIA MAGALDI</t>
  </si>
  <si>
    <t>*Departamento de Atendimento ao Cidadão</t>
  </si>
  <si>
    <t>*Para situações em que não houve encaminhamentos às Secretarias/Autarquia. Classificadas como informação pertinente ao Departamento de Atendimento ao Cidadão (Atende Bem) ou quando respostas desenvolvidas por mais de uma secretaria.</t>
  </si>
  <si>
    <t>dias</t>
  </si>
  <si>
    <t>SB.002262/2020-70</t>
  </si>
  <si>
    <t>SB.007686/2020-04</t>
  </si>
  <si>
    <t>SB.009001/2020-61</t>
  </si>
  <si>
    <t>SB.009954/2020-77</t>
  </si>
  <si>
    <t>SB.010111/2020-01</t>
  </si>
  <si>
    <t>SB.010143/2020-11</t>
  </si>
  <si>
    <t>SB.010873/2020-48</t>
  </si>
  <si>
    <t>SB.010936/2020-24</t>
  </si>
  <si>
    <t>SB.011209/2020-86</t>
  </si>
  <si>
    <t>SB.012561/2020-51</t>
  </si>
  <si>
    <t>MARLI MARTINI</t>
  </si>
  <si>
    <t>RUBENS SENA DE SOUZA</t>
  </si>
  <si>
    <t>MYDSTEIN PRODUTOS PARA A SAÚDE LTDA</t>
  </si>
  <si>
    <t> Considerando que o pedido feito no Processo SB.092075/2019-11, no qual ardilosamente o acesso a informação foi negada em claro descumprimento a legislação 12.527/2011 e ante a impossibilidade de interpor recurso naquele processo: Atendendo a pretensa argumentação da negativa anterior cujo respaldo se deu nos dispositivos do DECRETO Nº 18.882, DE 28 DE ABRIL DE 2014, Art. 14, itens IV e V. Solicito uma única informação, de forma clara e precisa: - - - Quanto foi pago para o prefeito Orlando Morando participar do programo do ratinho do SBT que foi ao ar no dia 27 de novembro de 2019. - - - - Informo ainda que a negativa da disponibilização da informação não é razoável, haja vista que a agência de publicidade contratada, tem o dever de manter notas fiscais de ações publicitárias, bem como a municipalidade o dever de fiscalizar a execução dos serviços por meio de prestação de contas.</t>
  </si>
  <si>
    <t> cópia ou acesso os processos ADMINISTRATIVOS a seguir: SB03088/1985 PAR 5785 0700 MICROFILME 30/09/1998 - INFILTRAÇÃO SB02621/1996 PAR 5724 0709 MICROFILMAGEM 06/05/2002 - IMOVEL SB17498/2008 PAR 9990 0709 SF-112 14/10/2008 - PLANTA QUADRA FISCAL SB06783/2000 PAR 5724 0709 MICROFILMAGEM 14/02/2006 - IMOVEL SB17498/2008 PAR 9990 0709 MICROFILME 14/02/2006 - IMOVEL SB23808/2003 PAR 0917 0709 SG-102-1 09/03/2004 - DESAPROPRIAÇÃO não possuo o digito verificador por esta razão não consigo consulta-los no sistema INSCR. IMB 005 043 035 000 relacionada aos processos citados</t>
  </si>
  <si>
    <t> Gostaria de saber quantas creches para crianças a partir de 0 ano foram construídas e quantas vagas fora disponibilizadas para os cidadãos e qual o número exato de crianças que se encontram em fila de espera?</t>
  </si>
  <si>
    <t> Ref.: INFORMAÇÕES SOBRE AQUISIÇÕES DE PRODUTOS DE CANABIDIOL Prezados Senhores, Pede o acesso às informações referentes às compras de produtos à base de canabidiol em 2018 e em 2019, contendo, pelo menos: a) Modalidade de licitação ou compra direta; b) Quantidades; c) Descrição do produto; d) Fornecedor; e e) Valores.</t>
  </si>
  <si>
    <t> com base na lei de acesso a informações solicito a seguinte informação: quantas escolas publicas municipais existem em são bernardo do campo. obrigado</t>
  </si>
  <si>
    <t> com base na lei de acesso a informação solicito : quantos municipios existem na cidade de são bernardo do campo. obrigado</t>
  </si>
  <si>
    <t> baseado na lei de acesso a informaçao solicito a seguinte informação: quantos bairros possuem a cidade de são bernardo do campo. obrigado</t>
  </si>
  <si>
    <t> solicito com base na lei de acesso a informação a seguinte : quanto o municipio de sao bernardo do campo recebeu no ano 2019 do fundeb?</t>
  </si>
  <si>
    <t> Ilustres, Com vistas a ter acesso aos dados públicos relacionados ao Processo do Complexo Cinematográfico Vera Cruz, vimos por meio deste, com base na Lei Federal n.º 12.527, de 18/11/2011, requerer a disponibilização de cópia dos seguintes documentos e informações: 1) Edital e anexos da Concorrência Pública CP 10.015/2014; 2) Ata da sessão de abertura da licitação; 3) Propostas apresentadas por todos os licitantes; 4) Ata de julgamento das propostas; 5) Contrato de Concessão; 6) Anexos ao Contrato; 7) Eventuais Termos Aditivos ao Contrato; 8) Termo de rescisão do Contrato, se houver; 9) Cópia do Processo de Contratação n.º 80090/2014 que decretaram a nulidade do contrato, conforme disposto no Decreto n.º 19.954 de 31/03/2017; Para o recebimento da resposta, disponibilizo os seguintes contatos: ricardo.carvalho@radarppp.com e pppradar@gmail.com. Atenciosamente, Livia Magaldi</t>
  </si>
  <si>
    <t> Prezados; Venho por meio desta solicitar um MAPA CARTOGRÁFICO com todas as ciclovias já construídas em São Bernardo do Campo. Obrigado.</t>
  </si>
  <si>
    <t>SB.015272/2020-15</t>
  </si>
  <si>
    <t>MARIANA SIRACUSA NASCIMENTO</t>
  </si>
  <si>
    <t>O Centro de Estudos de Segurança e Cidadania (CESeC), instituição acadêmica dedicada ao campo da segurança pública e da justiça criminal no Brasil, está desenvolvendo uma pesquisa sobre os investimentos do Estado nas ações relativas às drogas, financiada pela Oak Foundation. Sendo assim, vem por meio deste ofício solicitar à Guarda Civil Municipal de São Bernardo do Campo dados para realização deste trabalho, solicitamos as seguintes informações:
? O número total de Registros de Ocorrência da Guarda Civil Municipal de São Bernardo do Campo no ano de 2017;
? O número total de Registros de Ocorrência de apreensão de drogas ilícitas em São Bernardo do Campo no ano de 2017;
? O número total das pessoas apreendidas por posse/uso de drogas ilícitas ou tráfico de drogas por idade em São Bernardo do Campo no ano de 2017 (o que queremos saber é quantas pessoas dentro deste total são menores de idade e quantas são maiores de idade);
? O número total de Registros de Ocorrência em que foi feito a apreensão de drogas e/ou de pessoas por posse/uso e em seguida, encaminhada para a Polícia Militar, em São Bernardo do Campo no ano de 2017;
? O número total de Registros de Ocorrência em que foi feito a apreensão de drogas e/ou de pessoas por posse/uso e em seguida, encaminhada para a Polícia Civil, em São Bernardo do Campo no ano de 2017.
O CESeC se compromete a não usar as informações obtidas pela Guarda Civil Municipal de São Bernardo do Campo com finalidade comercial.</t>
  </si>
  <si>
    <t>SB.015493/2020-72</t>
  </si>
  <si>
    <t>RAPHAEL AUGUSTO MASSA ROCHA</t>
  </si>
  <si>
    <t>Gostaria de tabulação de arrecadação com multas de trânsito captadas por radares (fixos e móveis) detalhados ano aano entre 2013 e 2019</t>
  </si>
  <si>
    <t>SB.016199/2020-83</t>
  </si>
  <si>
    <t>DOUGLAS ALBERTO MORAIS</t>
  </si>
  <si>
    <t>Boa tarde! Gostaria de receber as seguintes informações sobre os serviços de transporte público municipal: 1) Quantidadede itinerários em São Bernardo do Campo 2) Quantidade de ônibus por itinerário que funcionamento em dias úteis e nãoúteis 3) Quantidade de pontos de ônibus na cidade e sua distribuição por itinerário 4) Velocidade média dos ônibusmunicipais nas vias urbanas, rurais e nos corredores de ônibus 5) Estimativa de passageiros transportados por dia, semanaou mês. Se possível, encaminhar dados de cada itinerário. 6) Estimativa de passageiros transportados e pagantes por dia,semana ou mês. Se possível, encaminhar dados de cada itinerário. 7) Número de falhas mecânica dos ônibus nos itineráriospor dia, semana ou mensal. 8) Número de ocorrências de qualquer natureza nos itinerários por dia, semana ou mensal. 9)Valor investido pela prefeitura em mobilidade urbana entre 2017 e 2020. Agradeço! Douglas Alberto Morais (11) 98476-2781</t>
  </si>
  <si>
    <t>SB.016734/2020-24</t>
  </si>
  <si>
    <t>bom dia. aqui na regiâo do alvarenga tem um onibus que é gratuito a toda população. esse onibus vai da upa do união e vaiaté a divisa de diadema, sempre pela estrada dos alvarengas. com base na lei de acesso a informação solicito da prefeitura:quanto custo esse onibus para a prefeitura por mês? sem mais</t>
  </si>
  <si>
    <t>SB.016771/2020-65</t>
  </si>
  <si>
    <t>com base na lei de acesso a informação solicito: - cadastro de todos os moradores da favela do robertão(estrada dosalvarengas-altura do numero 10059) feito pela secretaria da habitação em 2009. sem mais</t>
  </si>
  <si>
    <t>SB.016780/2020-30</t>
  </si>
  <si>
    <t>com base na lei de acesso a informação requeiro a seguinte solicitação: qual o valor gasto pela prefeitura desta cidadena área da saùde em 2019? Sem mais</t>
  </si>
  <si>
    <t>SB.016790/2020-66</t>
  </si>
  <si>
    <t>com base na lei de acesso a informação requeiro a seguinte solicitação: -qual o valor gasto pela prefeitura no ano de2019 na area da educação? Sem mais</t>
  </si>
  <si>
    <t>SB.016819/2020-84</t>
  </si>
  <si>
    <t>Com base na lei de acesso a informação requeiro da prefeitura a seguinte solicitação: - qual o valor gasto pela prefeiturade são bernardo do campo em 2019, na área do transporte pùblico? Sem mais</t>
  </si>
  <si>
    <t>SB.016826/2020-37</t>
  </si>
  <si>
    <t>Com base na lei de acesso a informação solicito: -qual o valor gasto pela prefeitura, na área da cultura, em 2019. Semmais</t>
  </si>
  <si>
    <t>SB.016834/2020-41</t>
  </si>
  <si>
    <t>Com base na lei de acesso a informação requeiro a seguinte solicitação: - existe algum trecho da estrada dos alvarengasque não esta asfaltada? Sem mais</t>
  </si>
  <si>
    <t>SB.018218/2020-23</t>
  </si>
  <si>
    <t>SANDRA VALERIA DE GUSMAO PEREIRA</t>
  </si>
  <si>
    <t>SOLICITO AO DEPARTAMENTO DA ZOONOSES DESTE MUNICIPIO O REGISTRO DA DENUNCIA FEITA POR MIM EM04/02/2019 E O POSICIONAMENTO DA RESOLUÇÃO DA DENUNCIA. SANDRA VALERIA DE GUSMAO PEREIRA Meuendereco e Rua estrela cadente, 35 residencial satelite - cooperativa sbc A DENUNCIA FOI NO IMOVEL Na rua Saturno, 11residencial satelite cooperativa sbc a pessoa responsável e joana CARDOSO DE LIMA ou VALDI PAULINO DIAS DACRUZ. Fico no aguardo de uma providencia Favor acusar recebimento</t>
  </si>
  <si>
    <t>SB.020740/2020-31</t>
  </si>
  <si>
    <t>MARCIO PRADO</t>
  </si>
  <si>
    <t>Solicito o envio das seguintes informações: -relação dos imóveis cedidos pela Prefeitura à empresas privadas e deeconomia mista que possuam imunidade no pagamento do IPTU, com o nome de cada pessoa jurídica beneficiada; -relaçãodas empresas privadas e de economia mista arrendatárias de imóveis públicos; -relação detalhada dos atos administrativosdesta prefeitura que concederam a imunidade do IPTU e demais taxas à empresas arrendatárias de imóveis públicos</t>
  </si>
  <si>
    <t>SB.020923/2020-96</t>
  </si>
  <si>
    <t>THIAGO MATTIOLI SILVA</t>
  </si>
  <si>
    <t>Bom dia, gostaria de solicitar as as imagens obtidas via aerofotogrametria (ortofotos) da Rua Carmem Rodrigues Dias, nosanos de 2005, 2006, 2007 e 2014. Tais dados devem existir, de acordo com a resposta à solicitação 1983.2018. Ressalta-seque tais dados não estão disponíveis no site https://geo.saobernardo.sp.gov.br/ e, portanto, faz-se necessário suarequisição.</t>
  </si>
  <si>
    <t>SB.022011/2020-87</t>
  </si>
  <si>
    <t>JÉSSICA ROSA DOS SANTOS</t>
  </si>
  <si>
    <t>Solicito uma planilha contendo as informações coletadas em formulário preenchido pelos munícipes no site da Prefeitura,através do programa Governar com Você do ano de 2019, que definiram as prioridades da Prefeitura em 2020.</t>
  </si>
  <si>
    <t>Em  resposta  ao  questionamento,  informa-se  que  a participação  do prefeito  de  São  Bernardo do Campo, Orlando Morando, no Programa do Ratinho, do SBT, ocorreu após convite da produção do programa,  sem  quaisquer  custos.  A  participação  foi  como  as  demais,  em  outros programas televisivos, após recebimento de convite.</t>
  </si>
  <si>
    <t>SANTO ANDRÉ</t>
  </si>
  <si>
    <t>BR</t>
  </si>
  <si>
    <t>SÃO BERNARDO DO CAMPO</t>
  </si>
  <si>
    <t>Em resposta ao solicitado por MYDSTEIN PRODUTOS PARA A SAÚDE LTDA, através do processo SB 09954/2020-77, a respeito das aquisições de produtos à base de CANABIDIOL, segue informações solicitadas: a) Modalidade de licitação ou compra direta: Houveram tratativas de licitação por meio de Pregão Eletrônico, porém, sem sucesso na aquisição, portanto o produto foi adquirido através de dispensa de licitação com base no Art. 24, inciso II da Lei 8666/93; b) Quantidades: Total de 17 frascos; c) Descrição do produto: Canabidiol (purodiol cbs 200) solução oral, 200 mg/ml em frasco com 30 mg e Hemp oil rsho-x 500 mg - óleo de cânhamo cbs - canabidiol líquido em gotas, frasco com 30 ml; d) Fornecedores: FARMAUSA COMÉRCIO E SERVIÇOS LTDA. E HEMPMEDS MEDICAMENTOS DO BRASIL LTDA; e) Valores: Purodiol cbs 200 - R$ 362,27 unitário (Total para 3 frascos R$ 1.086,81) e Hemp oil rsho-x - R$ 1.710,80 unitário (Total para 6 frascos R$ 10.264,80 e total para 8 frascos R$ 13.685,04).</t>
  </si>
  <si>
    <t>VARGEM GRANDE PAULISTA</t>
  </si>
  <si>
    <t>Informo que os dados referentes a quantidade de escolas públicas existentes na cidade de São Bernardo do Campoestão disponíveis no site do Município e podem ser acessados através do link abaixo:
https://www.saobernardo.sp.gov.br/web/sbc/painel-estatistico/-/document_library_display/UvzIcNBVH0WI/view_file/975724?_110_INSTANCE_UvzIcNBVH0WI_redirect=https%3A%2F%2Fwww.saobernardo.sp.gov.br%2Fweb%2Fsbc%2Fpainel-estatistico%3Fp_p_id%3D110_INSTANCE_UvzIcNBVH0WI%26p_p_lifecycle%3D0%26p_p_state%3Dnormal%26p_p_mode%3Dview%26p_p_col_id%3Dcolumn-
2%26p_p_col_pos%3D1%26p_p_col_count%3D2</t>
  </si>
  <si>
    <t>Informamos que a quantidade de bairros existentes no Município pode ser acessado no site de São Bernardo do Campo através do link: 
https://www.saobernardo.sp.gov.br/painel-estatistico</t>
  </si>
  <si>
    <t>SB.022748/2020-31</t>
  </si>
  <si>
    <t>RAPHAEL BISCHOF DOS SANTOS</t>
  </si>
  <si>
    <t>Solicito os dados gerais de aprovação, por ano e por setor fiscal, com a identificação do número de empreendimentos e deunidades autônomas criadas (apartamentos, lojas, escritórios etc.) desde a aprovação da LPUOS em 2012.</t>
  </si>
  <si>
    <t>SB.023372/2020-91</t>
  </si>
  <si>
    <t>Boa tarde! Necessito das seguintes informações: -qual foi o valor recebido por este município através do Fundeb (Fundo deManutenção e Desenvolvimento da Educação Básica e de Valorização dos Profissionais da Educação) nos exercícios de2017, 2018, 2019 e 2020? -do valor total recebido, quanto foi efetivamente destinado aos professores da rede pública?Quanto este valor representa do total recebido? -caso o valor repassado aos professores não tenha sido o integral recebidopor este município, qual seria o motivo deste repasse a menor? -qual é a quantidade total de professores ativos da redemunicipal deste município? Obrigado!</t>
  </si>
  <si>
    <t>Conforme solicitado, informamos que o valor arrecadado pelo Município na Rubrica 6660 -Transferências de Recursos FUNDEB no ano de 2019 é de R$ 368.519.214,13.</t>
  </si>
  <si>
    <t>ABADIA DOS DOURADOS</t>
  </si>
  <si>
    <t>MG</t>
  </si>
  <si>
    <t>Encaminhamos em anexo, resposta ofertada pela Secretaria de Transportes e Vias Públicas. O anexo contém mapa das ciclovias do município de SBC para impressão por parte do interessado. Não houve possibilidade de disponibilizá-lo na planilha.</t>
  </si>
  <si>
    <t>Em atendimento ao solicitado, encaminhamos a seguinte resposta:
O total empenhado para a Saúde em 2019 foi de R$ 969.791.433,48, dos quais R$ 517.443.233,62 foram  aplicados  pelo  tesouro  municipal, representando  21,99  %  do  percentual  de  aplicação obrigatória, nos termos da LC 141/2012, que determina aplicação mínima de 15% de aplicação em 
ações   e   serviços   públicos   de   saúde   sobre   a   receita   de   impostos   líquida   e   transferências constitucionais e legais. O RREO -RELATÓRIO RESUMIDO DA EXECUÇÃO ORÇAMENTÁRIA, emitido pelo SIOPS -Sistema de 
Informações  sobre  Orçamentos  Públicos  em  Saúde,  no  qual  estão publicadas  as  informações  que podem ser obtidas em consulta ao link: 
http://siops.datasus.gov.br/consleirespfiscal.php?S=1&amp;UF=35;&amp;Municipio=354870;&amp;Ano=2019&amp;Periodo=2</t>
  </si>
  <si>
    <t>Conforme solicitado,informamos abaixo o valor gasto pelo Município no ano de 2019 na área da Educação: Despesas Empenhadas: 942.960.852,25
Despesas Liquidadas: 892.891.741,77 Despesas Pagas: 874.927.988,06
Informamos ainda, que o detalhamento encontra-se disponível para consulta no site do Fundo Nacional de Desenvolvimento da Educação -FNDE,  através do link:
https://www.fnde.gov.br/siope/demonstrativoFuncaoEducacao.doacao=pesquisar&amp;pag=result&amp;anos=2019&amp;periodos=6&amp;cod_uf=35&amp;municipios=354870</t>
  </si>
  <si>
    <t>Encaminhamos abaixo, resposta ofertada pela Secretaria de Transportes e Vias Públicas: “De acordo  com  a  empresa  pública  que  gerencia  o  transporte  público  no  município, a ETCSBC, o valor gasto com a compensação financeira das isenções de tarifa no transporte coletivo municipal, no ano de 2019, totalizou R$ 46.323.978,40”.</t>
  </si>
  <si>
    <t>sp</t>
  </si>
  <si>
    <t>Segue abaixo reposta ofertada pela Secretaria de Transportes e Vias Públicas
(GST) e Secretaria de Obras e Planejamento Estratégico (SOPE):
GST: “De  acordo  com  a  nossa  Unidade  técnica, Informamos  que  a  Estrada  dos  Alvarenga  no  trecho  de São   Bernardo   do   Campo   não   é   dotada   de   pavimentação   asfáltica   em   toda   sua   extensão. Observamos  que,  a referida  via é  beneficiada  com  essa  infraestrutura  até  próximo  ao  Parque  dos Químicos,  altura  do  número  9551,  sendo  que  após  esse  numeral  até  o  limite  do  Município  é  em terra,  existe  um  trecho  sem  pavimentação  asfáltica  de  aproximadamente  1,7  km,  cuja  a  extensão precisa, sugerimos consultar à Secretaria de Obras e Planejamento Estratégico -SOPE”.
SOPE: “Em  atenção  a  esta  demanda,  e  em  complementação  a  informação  do  d.  ST  informamos  que, conforme levantamento cadastral de nossa unidade competente (SOPE-112), um trecho da Estrada dos Alvarengas está sem pavimentação asfáltica. Este trecho na Estrada dos Alvarengas, com aproximadamente 1,6 Km, está compreendido entre a Rua Ayrton Senna (Jd. Nova América) até o seu final, onde inicia-se a Estrada do Acampamento dos 
Engenheiros (Parque Jandaia)”.</t>
  </si>
  <si>
    <t>SB.023710/2020-71</t>
  </si>
  <si>
    <t>LETICIA VICENTE</t>
  </si>
  <si>
    <t>Prezados(as) Senhores(as), Considerando a Lei Federal nº 12.527, de 18 de novembro de 2011 (“Lei de Acesso àInformação”), que dispõe sobre o acesso a informações da Administração Pública, especialmente o disposto no artigo 7º,gostaria de obter as seguintes informações a respeito das políticas do Município quanto ao transporte individual privado depassageiros: 1. Qual é a legislação e a respectiva regulação do Município (i.e, leis, decretos, portarias, instruçõesnormativas, regulamentos) aplicáveis ao transporte individual privado de passageiros e às empresas operadoras detecnologia de transporte (i.e., que operam aplicativos, tais como Uber e 99)? 2. Qual o órgão encarregado da regulação,caso existente? 3. Existem normas específicas para o serviço de “carona solidária”, compreendida como o transporteindividual privado de passageiros não remunerado de passageiros interessados em compartilhar viagens e custos?Obrigada. Att.,</t>
  </si>
  <si>
    <t xml:space="preserve">Durante  o  ano  de  2019  a  Secretaria  de  Educação  fez  uso  de  um  estudo  estratégico  e  de inteligência a fim de ampliar significativamente o número de vagas de 0-3 sem a necessidade de construção de novas unidades. Assim, somente em 2019 foram geradas 988 vagas de 0 a 3 anos na  rede  Municipal,  sendo  destas  207 por meio  de  reorganização  da  rede  Municipal  e  781  por meio de Termos de Colaboração firmados com entidades do terceiro setor. Esse número de vagas geradas corresponde a 10 creches tipo II do FNDE. Cumpre-nos  informar que  ao término  do  período  de  inscrições  restaram 1.521  crianças  de 0  a 3 anos aguardando por vaga em lista de espera. Durante o presente exercício a Secretaria de Educação continua empenhada na tarefa de ampliar o número de vagas em creche em todas as regiões de nossa cidade. Para tanto, ao final de 2019 foi  publicado  um  Edital  de  chamamento  público  para  ampliação  do  atendimento  durante  o  ano 
de 2020. </t>
  </si>
  <si>
    <t>Para  a  Prefeitura  não  há  custos,  os  custos  de  operação  da  linha  são  arcadospela  empresa concessionária.</t>
  </si>
  <si>
    <t>A  Prefeitura  de  São Bernardo,  por  meio  da  Secretaria  de  Cultura,  informa  que  o  orçamento  de 2019 foi de R$ 9,5 milhões.</t>
  </si>
  <si>
    <t>Conforme  solicitação  registrada  LAI  SB.018218/2020-23  segue  abaixo  as 
informações  referentes  a este caso: No dia 05 de fevereiro de 2019 foi aberto a Ordem de Serviço Nº 123/2019 a pedido da munícipe Sandra,  onde  a mesma  informou  que  reside  na  Rua  Estrela  Cadente  Nº  35 – Jardim Satélite – Cooperativa;  solicitou  vistoria  para  o  imóvel  localizado  na  Rua  Saturno  Nº  11,  alegando  que  no referido imóvel havia acúmulo de água causado pelo dreno do ar condicionado. Em 11 de fevereiro de 2019 o supervisor Wellington realizou vistoria no local, a proprietária senhora Joana acompanhou, no ato foi encontrado uma pequena quantidade de água, porém sem larvas, foi aplicado larvicida e foi dado orientação para evitar a água parada. Em 20 de fevereiro de 2019 foi aberto outra Ordem de Serviço Nº 214/2019 a pedido também da munícipe Sandra, onde a mesma informou que reside na Rua Estrela Cadente Nº 35 -Jardim Satélite –Cooperativa;  solicitou  vistoria  para  o  imóvel  localizado  na  Rua  Saturno  Nº  11,  alegando  que  no 
referido imóvel havia acúmulo de água causado pelo dreno do ar condicionado. Sendo assim, em 26 de março de 2019 novamente o supervisor Wellington realizou vistoria no local e acompanhado pela senhora Joana, no ato da vistoria foi encontrado somente a mangueira do ar condicionado dando alguns pingos de água que caiam direto na terra e viravam lama, onde próximo havia um ralo para escoamento da água. Não foi encontrado larvas e não havia condições propícias para a proliferação do Aedes Aegypti.
Anexo foto e Ordens de Serviço (não houve possibilidade de inclusão dos anexos nesta planilha).</t>
  </si>
  <si>
    <t>SB.014024/2020-37</t>
  </si>
  <si>
    <t>SHEILA ALVARES DIAS</t>
  </si>
  <si>
    <t>Sou moradora da Rua Lima Barreto, sem saída, que estava nos fundos da obra da Luis Pequini. Em meados do anopassado, foi feita uma lombada (elevação) para desviar a água das chuvas para a saída de esgoto, pois havia um muro comum buraco e a água da chuva estava infiltrando na casa de um dos vizinhos e descendo para as obras e consequentementeinterferindo no andamento das mesmas. Foi nos informado que esse elevação era provisória e que depois a prefeitura viriadestruir. Posto isso, as obras foram concluídas e a elevação (lombada) continua no mesmo lugar. E, como foi mal feita, oscarros que vão manobrar em frente a minha casa, provocam um barulho estrondoso sem falar no estrago do carro. Nósmoradores solicitamos a remoção da lombada, pois causa transtornos e agora não faz mais sentido pois já foram feitasobras de canalização. Agradeço um possível contato. Não é possível fazer a solicitação por outro canal.</t>
  </si>
  <si>
    <t>SB.026915/2020-48</t>
  </si>
  <si>
    <t>SERGIO CICCONE MARANESI / JOSE LIESSI</t>
  </si>
  <si>
    <t>Requer o numero da inscrição imobiliária do imóvel do processo SB 011356/2016-84 de 26/02/2016 alvará nº854/2016</t>
  </si>
  <si>
    <t>SÃO PAULO</t>
  </si>
  <si>
    <t>SB.027598/2020-97</t>
  </si>
  <si>
    <t>CRISTHIANO DE ARAUJO VIEIRA</t>
  </si>
  <si>
    <t>Boa Tarde, preciso de informações sobre um proceso relativo a Associação de Atividades Comunitarias Monte Sião , apresidente pelas ultimas informações que obtive era Cleusa Cunha de Oliveira, onde a prefeitura de São Bernardo doCampo, via dação pagaria por lotes, meu pai falecido Natalino Aparecido Vieira tinha 2 lotes km 26 e 27 da via anchietajunto essa associação, não consigo contato com a mesma, telefone ou endereço, meu pai solicitou informações de umprocesso junto a prefeitura, gostaria de saber se tem algum dado sobre isso também. Obrigado</t>
  </si>
  <si>
    <t>SB.027853/2020-39</t>
  </si>
  <si>
    <t>PAULA RAFAELA FERREIRA BARBOSA</t>
  </si>
  <si>
    <t>Meu nome é Paula Rafaela, sou aluna do curso de Políticas Públicas da UFABC e estudo em meu TCC e IniciaçãoCientifica, a política de Assistência Social, em São Bernardo do Campo. Por isso, solicito: 1) Plano Municipal de AssistênciaSocial 2) Alocação de despesas no Fundo de Assistência (entre os anos 2005 a 2019), é importante que o arquivo esteja emEXCEL, que possua o serviço, a origem do recurso (União, Estado ou Município) e o valor de financiamento. Grata,</t>
  </si>
  <si>
    <t>Informamos que em 2003 foi realizado um cadastro dos moradores locais, com vistas à retirada da população, quando foi registrada a presença na área de 206 famílias a serem realocadas. Em janeiro de 2010 foi realizado por SEHAB, com a mesma finalidade, novo cadastro, com informações sobre os ocupantes e condições de ocupação, conforme planilha anexa. Esclarecemos que o assunto em comento é tratado na Ação Civil Pública nº 1029775-10.2017.8.26.0564, movida pela Defensoria Pública e na Ação Civil Pública nº 1010959-43.2018.8.26.0564, movida pelo Ministério Público, ambas em face do Município de São Bernardo. Informo que não foi possível disponibilizar o anexo.</t>
  </si>
  <si>
    <t>Inicialmente, informamos que o município de São Bernardo do Campo não possui radares moveis, acreditamos que sejam informações sobre radares estáticos. Desta forma, as informações requeridas a respeito de radares fixos e estáticos seguem em planilha anexo.</t>
  </si>
  <si>
    <t>Resposta anexo ao processo SB 23372/2020-91</t>
  </si>
  <si>
    <t>CAMPINAS</t>
  </si>
  <si>
    <t>SB.028852/2020-84</t>
  </si>
  <si>
    <t>FELIPE</t>
  </si>
  <si>
    <t>Favor informar o valor pago a título de honorários para os procuradores do município na competência 2019</t>
  </si>
  <si>
    <t>Em  atenção  aos  questionamentos,  informamos  que  foram  respondidas  pela  Empresa  pública  que gerencia o transporte público no Município, à ETCSBC. Diante  da  quantidade  de  informações,  seguem  as  respostas dos  itens  nº  1  ao  nº  8,  nas  abas  da planilha em anexo(link):
https://guiadeservicos.saobernardo.sp.gov.br/guia-de- servicos/formularios/sb-16199.2020-resposta.xlsx
Quanto ao item 9, fica prejudicada a nossa manifestação, pois a pergunta é genérica, a sugestão de resposta segue abaixo:R: Em atenção ao requerido no item 9, “valor investido pela prefeitura em mobilidade urbana entre 2017 e 2020”.Informarmos  que,  a  pergunta  sobre  investimento  em  mobilidade  Urbana  é  muito  genérica  e consultas "pontuais" seriam melhores avaliadas e respondidas. Desta  forma,  para  melhor  atendê-lo,  sugerimos  que  refaça  sua  solicitação,  especificando  qual segmento da mobilidade urbana gostaria de acessar os investimentos.</t>
  </si>
  <si>
    <t>Conforme  solicitado  esclarecemos  que  as  informações  acerca  dos  resultados  do Programa Governar com Você 2019estão disponíveis no link abaixo que é referente ao resultado final da votação do Programa
"Governar com Você" referente ao exercício de 2019, com os respectivos eixos e número de votos obtidos  em  cada  um  deles.  Esclarecemos  que  a
votação  é  efetuada  de  forma  eletrônica  e  também disponibilizada através dos relatórios publicados no portal da transparência através do link:
https://www.saobernardo.sp.gov.br/documents/640736/773225/Programa+Governar+com+Voc%C3%AA+-+Ciclo+2019/93fc994e-6f11-5f10-c732-
7a48f2b16b72. Com  relação  a  possibilidade  de  incluir  demandas  diferentes  das  disponibilizadas,  há  um formulário   disponibilizado   para   que   o   munícipe   possa   efetuar   sua   indicação   de   prioridade,   a   qual 
está computada no montante total de votos. Informamos ainda que no link 
https://www.saobernardo.sp.gov.br/documents/640736/851144/46.+Audi%C3%AAncia+P%C3%BAblica+de+Elabora%C3%A7%C3%A3o+da+LOA+2019/5f0f52a1-4a35-bb7e-0945-8f723a2e2f64, onde consta a apresentação  da  audiência pública de elaboração  da  LOA,  é  possível  ver  em  um  dos  slides o  gráfico com o percentual de votos em cada eixo de governo.</t>
  </si>
  <si>
    <t>“Sugerimos o indeferimento do pedido uma vez que não está identificado. O art. 10 da Lei Federal 10.527/2011  exige  que  o  pleito  seja  identificado,  algo  que  não  ocorre  no  presente  caso,  uma  vez que há milhões de Felipes no Brasil. Há necessidade ao menos de nome, sobrenome e documento oficial para haver o cumprimento dos requisitos mínimos a lei”.</t>
  </si>
  <si>
    <t>BELO HORIZONTE</t>
  </si>
  <si>
    <t>Contato telefônico c/ Renata Camargo na semana que antecede o carnaval, informa que a LAI está sob responsabilidade de Aparecida Martinez. Contato telefônico em 27/02/20 c/ Aparecida Martinez, solicitou contato c/ Nunes (chefe), tomou conhecimento nesta data e ficou de providenciar resposta. Martinez retornou contato telefônico nesta mesma data e informou que a resposta será providenciada pelo supervisor.</t>
  </si>
  <si>
    <t>SB.029682/2020-44</t>
  </si>
  <si>
    <t>FELIPE MONTEIRO BARBOSA</t>
  </si>
  <si>
    <t>Favor informar o valor pago a título de honorários advocatícios realizados para os procuradores do município nacompetência 2019.</t>
  </si>
  <si>
    <t>SB.029989/2020-22</t>
  </si>
  <si>
    <t>RICARDO GARCIA</t>
  </si>
  <si>
    <t>Solicito conforme Lei da Transparência dos documentos que compoem o Contrato Emergencial para Prestação de Serviçosde Vigilancia e Segurança Patrimonial Desarmada , com fornecimento de mão de obra, equipamentos e insumos,destinados a Secretaria de Segurança Urbana. (Parecer GPGM SN EM FLS.211213 TERMO DE HOMOLOGAÇÃO EMFLS.2014 PC 11182019, TD.CONJUL: 11182019) - Empresa GOCIL SERVIÇOS DE VIGILANCIA E SEGURANÇA LTDA</t>
  </si>
  <si>
    <t>SB.032413/2020-68</t>
  </si>
  <si>
    <t>Bom dia! Gostaria de receber as seguintes informações: -Qual foi o salário base dos professores da rede municipal deensino nos anos de 2016, 2017, 2018, 2019 e 2020? -Quais foram os percentuais de aumentos salariais concedidos aosprofessores da rede municipal de ensino deste município nos anos de 2016, 2017, 2018, 2019 e 2020? Obrigado!</t>
  </si>
  <si>
    <t>• O número total de Registros de Ocorrência da Guarda Civil Municipal de São Bernardo do Campo no ano de 2017:
R: Em 2017 foram atendidas 15.560 (quinze mil quinhentos e sessenta) ocorrências. 
• O número total de Registros de Ocorrência de apreensão de drogas ilícitas em São Bernardo do Campo no ano de 2017; 
R: Em 2017 foram apresentadas 23 ocorrências envolvendo apreensão de drogas.
• O número total das pessoas apreendidas por posse/uso de drogas ilícitas ou tráfico de drogas por idade em São Bernardo do Campo no ano de2017 (o que queremos saber é quantas pessoas dentro deste total são menores de idade e quantas são maiores de idade);                                                                                       R: Em  2017  foram  detidas  23  pessoas  envolvidas  em  ocorrências  sobre  os  ilícitos  relacionados  às drogas.Dentre as 23 ocorrências 18 dos indivíduos averiguados, 18 se tratavam de pessoas maiores de 18 anos e 5 indivíduos eram menores de idade.
• O número total de Registros de Ocorrência em que foi feito a apreensão de drogas e/ou de pessoas  por  posse/uso  e  em  seguida,  encaminhada 
para  a  Polícia  Militar,  em  São  Bernardo  do 
Campo no ano de 2017; R: A  GCM  não  apresenta  ocorrência para  a  polícia  militar,  pois  a  competência  para  registro  de ocorrência cabe a polícia civil.
• O número total de Registros de Ocorrência em que foi feito a apreensão  de  drogas  e/ou  de pessoas por posse/uso e em seguida, encaminhada para a Polícia Civil, em São Bernardo do Campo no ano de 2017.
R: Todas  as  pessoas  envolvidas  em  qualquer  tipificação  penal  são  obrigatoriamente  conduzidas  à delegacia, pois cabe somente a polícia
judiciária o registro de ocorrência em flagrante delito.</t>
  </si>
  <si>
    <t>RIO DE JANEIRO</t>
  </si>
  <si>
    <t>RJ</t>
  </si>
  <si>
    <t>Resposta anexada ao processo SB 20740/2020-31</t>
  </si>
  <si>
    <t>Resposta anexada ao processo SB 20923/2020-96</t>
  </si>
  <si>
    <t>Secretaria de Transportes e Vias Públicas:
Informamos que não há no Município legislação ou regulação para Transporte Privado Individual de Passageiros  e  operadoras  de  tecnologia  de transporte,  por  serem  estes  serviços  regulamentados pela Lei Federal nº 13.640/ 2018, não cabendo ao Município legislação própria. O Município de São Bernardo  do  Campo,  através  da  Secretaria  de  Transporte  e  Vias  Públicas,  é  responsável  por regulamentar e fiscalizar somente o Transporte Público Individual de Passageiros (Táxi). Quanto  ao  questionamento  de  número  de  3,  informo  que  o  Programa  Carona  Solidária  foi regulamentado pelo Decreto 18.624/2013. Entendemos, portanto,que quanto ao Carona Solidária há que se questionar as Secretarias envolvidas constantes dosArtigos 10 e 11 do mesmo decreto.
Secretaria de Meio Ambiente e Proteção Animal: O  Decreto  Municipal  nº  18.624  de  2013  instituiu  a  Agenda  Ambiental  da Sustentabilidade  "f
ica instituída  a  Agenda  Municipal  de  Sustentabilidade  de  São  Bernardo  do  Campo,  que  será  um programa  norteador  de  práticas  sustentáveis  a  serem  adotadas  pela  Administração  Direta,  por meio  da  inserção  de critérios  socioambientais  nas  aquisições  de  bens,  contratações  de serviços, execução de obras públicas, bem como na sensibilização dos servidores municipais e terceirizados, para  mudanças  comportamentais  nas  rotinas  administrativas".  Além  desse  princípio  geral  o  inciso IV estabeleceu  que  "IV -compartilhamento  de  veículos  pelos  servidores  que  realizam  o  mesmo trajeto diariamente, por meio do Programa Carona Solidária”.Portanto esse é um instrumento de fomento e estímulo à adoção de boas práticas para a redução de veículos na via pública e emissão de gases de efeito estufa.</t>
  </si>
  <si>
    <t>SB.033600/2020-09</t>
  </si>
  <si>
    <t xml:space="preserve">Conforme estabelece o Decreto Municipal nº 18.882/2014: 
 Art. 10°  As solicitações poderão ser realizadas: I - pela internet, por meio de acesso à página exclusiva, disponibilizada no sítio desta Administração Pública; II - pessoalmente, nas unidades da Divisão de Atendimento ao Cidadão; e III - por meio do serviço de Teleatendimento. 
 Isto posto, foi verificado que não há nenhuma solicitação de Acesso à Informação formalizada através dos canais de atendimento informados. Para maiores informações e formalização de pedido sobre a Lei de Acesso à Informação, solicito acessar o link a seguir: https://www.saobernardo.sp.gov.br/transparencia </t>
  </si>
  <si>
    <t>WELLIGTON FABIANO TONELLO</t>
  </si>
  <si>
    <t>SB.033102/2020-26</t>
  </si>
  <si>
    <t>Considerando a resposta da solicitação SB.20923/2020-96, que informa que todos os dados e ortofotos estão disponíveis nosite https://geo.saobernardo.sp.gov.br/, somado a resposta à solicitação 1983.2018 que diz: "Prezado Sr. Thiago Mattioli Silva,A planta genérica de valores do município (PGV) foi elaborada em 2001, e publicada na LM5015/01, entrando em vigor àpartir do exercício de 2002. Desde então o cadastro é atualizado conforme documentos expedidos de Secretaria de ServiçosUrbanos (Alvarás, Habite-se/Visto), e /ou vistoria do fiscal “in Loco” efetuando as devidas medições. Em 2005,2006,2007 e2014 houve a atualização cadastral mediante aerofotogrametria, bem como vistorias em campo para efetuar as devidasmedições onde não foi possível a verificação pela ortofoto. Quanto aos métodos de cálculo do tributo, estão discriminados naLM-1802/69, disponível no site http://www.legislacao.saobernardo.sp.gov.br/lmd/ . Atenciosamente, MUNICÍPIO DE SÃOBERNARDO DO CAMPO Secretaria de Finanças" Gostaria de solicitar que: a) Conforme informado por esta prefeitura, em30/01/2018, as fotos, ortofotos e demais documentos que correspondem às atualizações do cadastro imobiliário ocorridas em2005, 2006, 2007 e 2014; b) Na ausência de tais documentos, solicito que o setor responsável responda quais os motivos,razões ou circunstância de tais documentos, uma vez que sua existência foi informada, não se encontram disponíveis paraconsulta; c) Na eventualidade da informação oferecida por esta prefeitura, de que existem aerofotogrametriascorrespondentes aos anos de 2005, 2006, 2007 e 2014, não existir, o motivo, razão ou circunstância para que uma respostaoficial, no bojo da lei de acesso à informação, estar equivocada, errada ou não corresponder aos fatos</t>
  </si>
  <si>
    <t xml:space="preserve"> DESCUMPRIMENTO DO PRAZO DE RESPOSTA ESTABELECIDO EM DISPOSITIVO LEGAIS DE ACESSO AINFORMAÇÃO DE INTERESSE PÚBLICO.PROTOCOLADOS NO DEPARTAMENTO DE GESTÃO DE PESSOAS SA-4 DAPREFEITURA SBC/SP. OBS: NÃO EXISTEM PROTOCOLOS,SOMENTE O CARIMBO DE RECEBIDO.</t>
  </si>
  <si>
    <t>SB.033757/2020-93</t>
  </si>
  <si>
    <t>OPEN KNOWLEDGE FOUNDATION BRASIL</t>
  </si>
  <si>
    <t>SB.034741/2020-17</t>
  </si>
  <si>
    <t>SB.034743/2020-39</t>
  </si>
  <si>
    <t>SB.034746/2020-12</t>
  </si>
  <si>
    <t>SB.034751/2020-43</t>
  </si>
  <si>
    <t>SB.034753/2020-65</t>
  </si>
  <si>
    <t>SB.034754/2020-26</t>
  </si>
  <si>
    <t>SB.034755/2020-87</t>
  </si>
  <si>
    <t>SB.034757/2020-09</t>
  </si>
  <si>
    <t>SB.034759/2020-21</t>
  </si>
  <si>
    <t>SB.034761/2020-79</t>
  </si>
  <si>
    <t>SB.034762/2020-30</t>
  </si>
  <si>
    <t>SB.034783/2020-53</t>
  </si>
  <si>
    <t>SB.034786/2020-36</t>
  </si>
  <si>
    <t>SB.034829/2020-50</t>
  </si>
  <si>
    <t> Solicito acesso à informação sobre como proceder quando horas crédito de servidores públicos da Prefeitura Municipal de São Bernardo do Campo não são inseridas em sistema pessoal de banco de horas.</t>
  </si>
  <si>
    <t> Solicito acesso à informação pertinente a atividades de reeducação ou curso de aprimoramento profissional a servidores públicos da Prefeitura Municipal de São Bernardo do Campo que venham a praticar assédio moral em ambiente de trabalho.</t>
  </si>
  <si>
    <t> Solicito informações sobre critérios de lotação e necessidades definidas administrativamente pela Secretaria de Assistência Social da Prefeitura Municipal de São Bernardo do Campo para ocupação de postos de trabalho por assistentes sociais servidores públicos.</t>
  </si>
  <si>
    <t> Gostaria de saber se é possível que a chefe da seção ou responsável da unidade onde o servidor público da Prefeitura Municipal de São Bernardo do Campo cumpra estágio probatório apresente justifica por escrito da avaliação semestral de estágio probatório.</t>
  </si>
  <si>
    <t> Solicito acesso à informação referente a critérios definidos administrativamente na autorização, por chefia imediata, para realização de horas extras, horas crédito e usufruto de horas débito de servidor público da Prefeitura Municipal de São Bernardo do Campo.</t>
  </si>
  <si>
    <t> Solicito acesso à informação referente a critérios definidos administrativamente para acionamento da Guarda Civil Municipal para proteção dos bens, serviços e instalações do município por servidor público da Prefeitura Municipal de São Bernardo do Campo.</t>
  </si>
  <si>
    <t> Solicito acesso à informação institucional referente a servidor público da Prefeitura Municipal de São Bernardo do Campo ser avaliado em estágio probatório por chefe de seção ou responsável por unidade de diferente lotação àquele ao qual foi cumprido período semestral.</t>
  </si>
  <si>
    <t> Solicito acesso à informação destinada a ações institucionais voltadas a coibir a repetição do ato de ignorar servidor público da Prefeitura Municipal de São Bernardo do Campo.</t>
  </si>
  <si>
    <t> Solicito acesso à informação relacionada ao procedimento para que servidor público da Prefeitura Municipal de São Bernardo do Campo avaliado em estágio probatório semestral possa manifesta-se no prazo de cinco dias.</t>
  </si>
  <si>
    <t> Solicito acesso à informação referente ao prazo para que chefe de seção ou responsável pela unidade encaminhe, com antecedência suficiente, processo de estágio probatório de servidor público da Prefeitura Municipal de São Bernardo do Campo ao diretor de departamento.</t>
  </si>
  <si>
    <t> Solicito acesso à informação relacionada ao Comitê de Ética da Prefeitura de São Bernardo do Campo.</t>
  </si>
  <si>
    <t> Solicito acesso à informações quanto a ações institucionais envolvidas na proteção a servidores públicos da Prefeitura Municipal de São Bernardo do Campo que, em decorrência do exercício de sua função, são ameaçados de violências pelos usuários do serviço.</t>
  </si>
  <si>
    <t> Solicito acesso à informação referente a critérios definidos administrativamente no estabelecimento de horários para cumprimento de jornada de trabalho de servidores públicos assistentes sociais lotados na Secretaria de Assistência Social da Prefeitura Municipal de São Bernardo do Campo.</t>
  </si>
  <si>
    <t> Solicito informações sobre critérios de lotação e necessidades definidas administrativamente pela Secretaria de Administração da Prefeitura Municipal de São Bernardo do Campo para ocupação de postos de trabalho por assistentes sociais servidores públicos.</t>
  </si>
  <si>
    <t>Prezado cidadão,
Informamos que em nossa estrutura administrativa não possuímos "Comitê de Ética" para lhe ofertar as informações. Contudo, entendemos que outra unidade administrativa pode possuir as competências que atendam sua necessidade, e por isso orientamos que formalize nova solicitação qualificando com mais detalhes quais informações você necessita.
Atenciosamente,
Seção de Processamento de Solicitações e informações (SA-101)</t>
  </si>
  <si>
    <t xml:space="preserve">Prezado Sr. MARCIO PRADO,
Em esclarecimento sobre o salário base dos professores da rede municipal de ensino de São Bernardo do Campo nos anos de 2016 a 2020 e seus respectivos reajustes salariais, informamos que houve reposição salarial durante os anos de 2016, 2018 e 2019, não havendo até a presente data, reajuste salarial no ano em exercício.
Demonstramos abaixo as tabelas com as devidas reposições salariais para os cargos de Professor de Educação Infantil e Fundamental e Educação Especial:
SALÁRIO BASE - PROFESSORES EDUCAÇÃO INFANTIL E FUNDAMENTAL COM REPOSIÇÃO SALARIAL
 EXERCÍCIO Referências - Carga Horária semanal Índice reajuste salarial 
  E1 A - 20 hs E1 A - 24 hs E1 A - 30 hs E1 A - 40 hs  
 2016 1.806,94 2.168,35 2.710,52 3.613,86 19,61% 
 2017 1.806,94 2.168,35 2.710,52 3.613,86 não houve 
 2018 1.857,72 2.229,28 2.786,69 3.715,41 2,81% 
 2019 1.950,61 2.340,74 2.926,02 3.901,18 5,00% 
 2020 1.950,61 2.340,74 2.926,02 3.901,18 não houve até a presente data 
SALÁRIO BASE - PROFESSORES EDUCAÇÃO ESPECIAL COM REPOSIÇÃO SALARIAL
 EXERCÍCIO Referências - Carga Horária semanal Índice reajuste salarial 
  EE1 A - 20 hs EE1 A - 24 hs EE1 A - 30 hs EE1 A - 40 hs  
 2016 2.009,56 2.411,51 3.014,44 4.019,20 19,61% 
 2017 2.009,56 2.411,51 3.014,44 4.019,20 não houve 
 2018 2.066,03 2.479,27 3.099,15 4.132,14 2,81% 
 2019 2.169,33 2.603,23 3.254,11 4.338,75 5,00% 
 2020 2.169,33 2.603,23 3.254,11 4.338,75 não houve até a presente data 
</t>
  </si>
  <si>
    <t>Em atenção a solicitação informo que o pedido foi incompreendido.
Pedimos para que refaça sua solicitação detalhando com mais dados o solicitado para que possamos identificar sua necessidade.</t>
  </si>
  <si>
    <t>SB.035206/2020-09</t>
  </si>
  <si>
    <t> Gostaria de saber os sistemas de informações usados para o cadastro de professores e alunos no município. Se possível também mandar os manuais relacionados a estes sistemas.</t>
  </si>
  <si>
    <t>BRUNO BARBOZA ROSO</t>
  </si>
  <si>
    <t>Considerando o solicitado, informamos que diversos requerimentos do servidor, foram encaminhados à Secretaria de Assistência Social, em 27/02/2020, por meio do Processo Pessoal n.º 43559/X que encontra-se à disposição dele para ciência.</t>
  </si>
  <si>
    <t>Seguem anexos os dados solicitados no formato disponível.</t>
  </si>
  <si>
    <t>SB.036314/2020-46</t>
  </si>
  <si>
    <t> Qual a quantidade de alunos especiais matriculados na rede de ensino público municipal de 2020? E qual a quantidade total de professores auxiliares na rede pública municipal?</t>
  </si>
  <si>
    <t>SB.037014/2020-91</t>
  </si>
  <si>
    <t>PÂMELA REGINA BUENO MARTINS</t>
  </si>
  <si>
    <t> Boa noite! Para fins de trabalho acadêmico, solicito a gentileza de fornecer os seguintes dados: Quantidade de alunos atual da Rede Municipal, incluindo Creches Parceiras (referência dezembro/ 2019 ou 2020); Quantidade de alunos beneficiários do Programa Bolsa Família no município de São Bernardo do Campo (referência dezembro/ 2019 ou 2020); Quantidade de regiões existentes no município de São Bernardo do Campo (referência dezembro/ 2019 ou 2020); Quais são as unidades escolares da Região do Parque São Bernardo (referência dezembro/ 2019 ou 2020); Quantidade de alunos atendidos por EMEB da Região do Parque São Bernardo (referência dezembro/ 2019 ou 2020); Quantidade de alunos beneficiários do Programa Bolsa Família nas EMEBs da Região do Parque São Bernardo (referência dezembro/ 2019 ou 2020). Desde já agradeço a atenção!</t>
  </si>
  <si>
    <t>SB.037366/2020-24</t>
  </si>
  <si>
    <t> Considerando o Decreto Municipal nº 21.111, de 16 de março de 2020, solicito cópia digitalizada (escaneada) de processo nº 43559-X, de 09/12/2019 (assuntos diversos, processo verde). Nome do servidor: Wellington Fabiano Tonello Matrícula do servidor: 43559-3 Lotação/setor: Secretaria de Assistência Social/Centro de Referência de Assistência social-CrasII Telefone de contato: (11) 99873-1986</t>
  </si>
  <si>
    <t>SB.037367/2020-85</t>
  </si>
  <si>
    <t> Considerando o Decreto Municipal nº 21.111, de 16 de março de 2020, solicito cópia digitalizada (escaneada) de processo nº 43559-T, de 09/12/2019 (assunto: estágio probatório). Nome do servidor: Wellington Fabiano Tonello Matrícula do servidor: 43559-3 Lotação/setor: Secretaria de Assistência Social/Centro de Referência de Assistência social-CrasII Telefone de contato: (11) 99873-1986</t>
  </si>
  <si>
    <t>anexo</t>
  </si>
  <si>
    <t>Anexo</t>
  </si>
  <si>
    <t>Tendo em vista solicitação anterior tratar do mesmo assunto, encerramos essa demanda e orientamos acompanhar a solicitação SB.037366/2020-24.</t>
  </si>
  <si>
    <t>SB.038324/2020-94</t>
  </si>
  <si>
    <t>SB.038391/2020-23</t>
  </si>
  <si>
    <t>SB.038389/2020-75</t>
  </si>
  <si>
    <t>WILLIAN WISTUBA MELO DA CUNHA</t>
  </si>
  <si>
    <t> Recentemente foi divulgado que o Sr. Prefeito foi acometido pela COVID19. Gostaria de saber se o exame realizado pelo Prefeito e respectiva esposa foi pago com verbas públicas municipais e, caso positivo, qual o valor da despesa e respectiva fundamentação legal.</t>
  </si>
  <si>
    <t> Considerando o disposto no Estatuto dos Funcionários Públicos do Município de São Bernardo do Campo, Lei nº 1729, de 30 de dezembro de 1968, como consta a seguir: Art. 23 Estágio probatório é o período de 3 (três) anos de efetivo exercício do servidor nomeado para cargo de provimento efetivo, durante o qual é apurada a conveniência, ou não, de sua permanência no serviço público, mediante a verificação dos seguintes requisitos: § 5º Se contrária a informação, o titular da Secretaria a que estiver subordinado o servidor deverá notificá-lo, para que deduza sua defesa, por escrito, no prazo de 15 (quinze) dias, contado a partir do 1º (primeiro) dia útil seguinte ao da notificação, discriminando as provas que pretenda produzir. (Redação dada pela Lei nº 6267/2013) E considerando também o disposto nos Decretos do Município de São Bernardo do Campo nº 21115, de 23 de março de 2020, e nº 21111, de 16 de março de 2020, que adotam medidas para conter o avanço da pandemia de Coronavirus (Covid-19) no âmbito da administração municipal, gostaria de saber se é possível a dilação do prazo de 15 dias para entrega da defesa e se a mesma pode ser enviada por e-mail. Nome do servidor: Wellington Fabiano Tonello Matrícula do servidor: 43559-3 Lotação: Secretaria de Assistência Social Setor: Centro de Referência de Assistência social-CrasII</t>
  </si>
  <si>
    <t> Solicito cópia digitalizada de documento "folha de presença de funcionário" referente ao período de dezembro de 2019 a março de 2020. Nome do servidor: Wellington Fabiano Tonello Matrícula do servidor: 43559-3 Lotação/setor: Secretaria de Assistência Social/Centro de Referência de Assistência social-CrasII</t>
  </si>
  <si>
    <t>X</t>
  </si>
  <si>
    <t>Prezado Welligton,
Tendo em vista a natureza de sua solicitação e o contido no art. 9 da RESOLUÇÃO SA Nº 2, de 17 de março de 2020,  "Informações de serviços de atendimento ao servidor poderão ser
esclarecidas pelo telefone 2630-4733.".
Atenciosamente,
SEÇÃO DE PROCESSAMENTO DE SOLICITAÇÕES E INFORMAÇÕES (SA-101)</t>
  </si>
  <si>
    <t xml:space="preserve">Em esclarecimento ao acesso a informação, referente a critérios definidos administrativamente na autorização, por chefia imediata, para realização de horas extras, horas créditos e usufruto de horas débito de servidor público da Prefeitura Municipal de São Bernardo do Campo. 
Informamos que as regras para realização de horas extras, bem como fruição das horas crédito/débito estão descritas no Decreto nº 17.504, de 23 de maio de 2011. </t>
  </si>
  <si>
    <t xml:space="preserve">Em esclarecimento o acesso a informação, sobre como proceder quando horas créditos de servidores públicos do Município de São Bernardo do Campo não são inseridas em sistema pessoal de banco de horas. 
Informamos que as horas crédito são inseridas através de sistema digital e após atenderem o Decreto nº 17.504, de 23 de maio de 2011, havendo dúvidas ou divergência nas informações prestadas pelo setor do referido servidor, o mesmo deve solicitar a sua chefia imediata, uma revisão das horas informadas no sistema de banco de horas. </t>
  </si>
  <si>
    <t>Segue o arquivo conforme solicitado.</t>
  </si>
  <si>
    <t>Os servidores terão os horários de sua jornada de trabalho estabelecidos de acordo com
as necessidade de cada serviço, observando-se a Norma Operacional Básica de Recursos Humanos,
NOB - RH, do Sistema Único de Assistência Social - SUAS, a Lei Federal 12.317/10 e o horário de
funcionamento dos equipamentos públicos no Município de São Bernardo do Campo.</t>
  </si>
  <si>
    <t>O desacato ao servidor público, enquanto no exercício da sua função, é crime
previsto no art. 331 do Código Penal. Diante de qualquer atitude de desacato ou violência contra o
servidor público deve ser acionada a GCM ou Polícia Militar.</t>
  </si>
  <si>
    <t>De acordo com relatório extraído do sistema SED (Secretaria Escolar Digital) dia
30/03/2020, temos 1687 alunos cadastrados com necessidades especiais em nosso Município.
Atualmente possuímos 1.021 Auxiliares em Educação e 6.029 Professores de Educação Básica.</t>
  </si>
  <si>
    <t>Segue anexo</t>
  </si>
  <si>
    <t>No que compete a Secretaria de Educação, informamos que o cadastro de Professores é realizado através do sistema SOMARH – Sistema de Organização de Matrículas e Recursos Humanos. O manual do sistema é de uso interno tendo sido elaborado para atendimento de demandas específicas das unidades escolares. O cadastro de alunos é realizado no sistema SED – Secretaria Escolar Digital, de propriedade do Governo do Estado de São Paulo. Não possuímos manual, visto que este sistema é de propriedade do Governo do Estado de São Paulo.</t>
  </si>
  <si>
    <t>Seguem anexos os documentos solicitados</t>
  </si>
  <si>
    <t>Esclarecemos que as atividades de reeducação ou curso de aprimoramento profissional sobre assédio moral no ambiente de trabalho são obrigatórios apenas para servidores que tenham cometido tal prática, em caráter de penalidade, conforme previsto no Estatuto dos Funcionários Públicos do Município de São Bernardo do Campo – LM1729/1968 e alterações: “Art. 230 A - Os servidores que venham a praticar as condutas previstas no inciso XVIII do art. 230 desta Lei serão obrigados a participar de atividades de reeducação ou curso de aprimoramento profissional, cujo conteúdo verse sobre a matéria de que trata esta Lei, sem prejuízo das penalidades administrativas cabíveis.”  No entanto, para que o servidor venha a sofrer penalidades como esta, é necessário que o caso passe por apuração de faltas disciplinares através de processo administrativo pela Comissão de Correição e Inquéritos Administrativos – CCIA.</t>
  </si>
  <si>
    <t>Informamos que a matéria pertinente ao estágio probatório do servidor público do município de São Bernardo do Campo se encontra prevista na Lei Municipal 1.729/68, com a devida atualização realizada pela Lei Municipal 6.267/13.</t>
  </si>
  <si>
    <t>SB.039944/2020-84</t>
  </si>
  <si>
    <t>Considerando a Lei nº 1729, de 30 de dezembro de 1968, que dispõe sobre o Estatuto dos funcionários públicos do município de São Bernardo do Campo, em seu artigo 48, que dispõe sobre remoção, a qual se processará a pedido do funcionário ou “ex-offício”, gostaria de saber como proceder quando pedido não se obtém resposta de chefia imediata, chefia mediata e secretário de Assistência Social. Em anexo encontram-se cópias das solicitações.Nome do servidor: Wellington Fabiano Tonello Matrícula do servidor: 43559-3 Lotação/setor: Secretaria de Assistência Social/Centro de Referência de Assistência social-CrasII</t>
  </si>
  <si>
    <t>Em atenção ao seu questionamento:
b) As ortofotos de 2002, 2006 e 2014, estão disponíveis no site https://geo.saobernardo.sp.gov.br/, na aba IMAGENS--&gt;ORTOFOTOS. Os demais documentos e fotos, em virtude do sigilo fiscal, devem ser solicitados individualmente por pessoa que tenha legitimidade para pedir.
c) Não houve incorreção na resposta, possivelmente não fomos capazes de detalhar a questão, de modo a esclarecer suas dúvidas. As ortofotos são dos anos de 2002, 2006 e 2014. Nos anos de 2005, 2006 e 2007, houve todo o processo de revisão cadastral e geração da ortofoto, iniciando-se pela abertura do processo (2005), realização da foto aérea – ortofoto e revisão cadastral (2006) e finalizando com as últimas revisões cadastrais in loco (2007).</t>
  </si>
  <si>
    <t>Encaminhado a SAS em 07/04</t>
  </si>
  <si>
    <t>Departamento de Receita e Departamento de Orçamento e Controladoria</t>
  </si>
  <si>
    <t>Comitê Adhemar</t>
  </si>
  <si>
    <t>SB.040655/2020-07</t>
  </si>
  <si>
    <t xml:space="preserve"> WELLIGTON FABIANO TONELLO</t>
  </si>
  <si>
    <t xml:space="preserve"> Solicito acesso à informação referente a estrutura hierárquica com suas respectivas relações de cargos (organograma) da Secretaria de Assistência Social da Prefeitura Municipal de São Bernardo do Campo.</t>
  </si>
  <si>
    <t>Prezado Welligton Fabiano Tonello,
O solicitado esta contido na Lei Nº 6662, de 19 de abril de 2018 que dispõe sobre a estrutura administrativa do Município de São Bernardo do Campo disponível no endereço eletrônico http://leismunicipa.is/stluv ou ainda na edição do Notícias do Munícipio nº 1989 de 20 de abril de 2018 disponível no endereço eletrônico https://www.saobernardo.sp.gov.br/documents/10181/735644/NM+1989+de+20.04.2018+-+Conteu%CC%81do+Integral.pdf/4a56ab5a-70c9-ac9c-8f2e-a982d3a40c6b.
Atenciosamente,
SECRETARIA DE ADMINISTRAÇÃO E INOVAÇÃO
Departamento de Atendimento ao Cidadão
Seção de Processamento de Solicitações e Informações</t>
  </si>
  <si>
    <t>SB.041315/2020-38</t>
  </si>
  <si>
    <t>SB.042271/2020-69</t>
  </si>
  <si>
    <t>SB.042501/2020-18</t>
  </si>
  <si>
    <t>SB.045825/2020-03</t>
  </si>
  <si>
    <t>SB.046540/2020-15</t>
  </si>
  <si>
    <t>SB.047242/2020-82</t>
  </si>
  <si>
    <t>SB.047526/2020-25</t>
  </si>
  <si>
    <t>SB.048083/2020-39</t>
  </si>
  <si>
    <t>SB.048102/2020-57</t>
  </si>
  <si>
    <t>SB.048599/2020-26</t>
  </si>
  <si>
    <t>SB.048646/2020-10</t>
  </si>
  <si>
    <t>SB.048647/2020-71</t>
  </si>
  <si>
    <t>SB.048648/2020-32</t>
  </si>
  <si>
    <t>SB.048771/2020-20</t>
  </si>
  <si>
    <t>SB.049014/2020-94</t>
  </si>
  <si>
    <t>SB.049266/2020-00</t>
  </si>
  <si>
    <t>SB.049268/2020-22</t>
  </si>
  <si>
    <t>SB.049317/2020-38</t>
  </si>
  <si>
    <t>SB.049319/2020-50</t>
  </si>
  <si>
    <t>SB.049325/2020-42</t>
  </si>
  <si>
    <t>SB.049933/2020-78</t>
  </si>
  <si>
    <t>SB.050170/2020-40</t>
  </si>
  <si>
    <t>SB.050576/2020-84</t>
  </si>
  <si>
    <t>SB.050692/2020-29</t>
  </si>
  <si>
    <t>SB.051289/2020-48</t>
  </si>
  <si>
    <t>SB.051618/2020-53</t>
  </si>
  <si>
    <t>SB.051619/2020-14</t>
  </si>
  <si>
    <t>SB.051621/2020-62</t>
  </si>
  <si>
    <t>SB.051961/2020-47</t>
  </si>
  <si>
    <t>SB.052143/2020-57</t>
  </si>
  <si>
    <t>SB.052264/2020-97</t>
  </si>
  <si>
    <t>SB.052277/2020-06</t>
  </si>
  <si>
    <t>SB.052281/2020-76</t>
  </si>
  <si>
    <t>SB.052282/2020-37</t>
  </si>
  <si>
    <t>SB.052378/2020-84</t>
  </si>
  <si>
    <t>SB.052395/2020-63</t>
  </si>
  <si>
    <t>SB.052521/2020-5</t>
  </si>
  <si>
    <t>SB.053303/2020-83</t>
  </si>
  <si>
    <t>SB.053843/2020-02</t>
  </si>
  <si>
    <t>SB.053844/2020-63</t>
  </si>
  <si>
    <t>SB.053845/2020-24</t>
  </si>
  <si>
    <t>SB.053928/2020-62</t>
  </si>
  <si>
    <t>SB.053931/2020-71</t>
  </si>
  <si>
    <t>SB.053932/2020-32</t>
  </si>
  <si>
    <t>SB.053933/2020-93</t>
  </si>
  <si>
    <t>SB.054209/2020-38</t>
  </si>
  <si>
    <t>SB.054218/2020-03</t>
  </si>
  <si>
    <t>SB.054279/2020-40</t>
  </si>
  <si>
    <t>SB.054284/2020-71</t>
  </si>
  <si>
    <t>SB.054532/2020-60</t>
  </si>
  <si>
    <t>SB.054534/2020-82</t>
  </si>
  <si>
    <t>SB.054687/2020-32</t>
  </si>
  <si>
    <t>SB.054688/2020-93</t>
  </si>
  <si>
    <t>"O Prefeito e a Primeira Dama não utilizaram os serviços de saúde do Município para a realização de exames, não gerando ônus ao erário municipal"</t>
  </si>
  <si>
    <t>Anexo ao processo</t>
  </si>
  <si>
    <t xml:space="preserve">“Considerando   solicitação,   informamos   que   os   dados   se   encontram   insertos   em   processos administrativos  tramitados  nos  respectivos  anos,  referente  ao  assunto  Prestação  de  Contas.  A consolidação das informações para obtenção dos resultados deverá ser realizada através de análise pelasolicitante.Considerando o disposto no DECRETO Nº 18.882, DE 28 DE ABRIL DE 2014, em seu artigo nº 14, os processos abaixo relacionados estão à disposição para consulta e consolidação dasinformações,medianteprévio agendamento”.. SB-13114/2013. SB-2107/2014. SB-6012/2015. SB-6252/2016Informamos que solicitações de vistas a processos administrativos, podem ser formalizadasvia WEB através do link: https://guiadeservicos.saobernardo.sp.gov.br/guia-de-servicos/servicos/212134/mostrarAtenciosamente,SECRETARIADE ADMINISTRAÇÃO E INOVAÇÃOSEÇÃO DE PROCESSAMENTO DE SOLICITAÇÕES E INFORMAÇÕES
</t>
  </si>
  <si>
    <t>Informo que para solicitação de cópia de Aferição de Radar, o município possui procedimento próprio conforme link:https://guiadeservicos.saobernardo.sp.gov.br/guia-de-servicos/servicos/211678/mostrarNo entanto, devido à suspensão dos atendimentos devido a pandemia de corona vírus, peço a gentileza, caso tenha algumadúvida, de entrar em contato diretamente com a área responsável pelo serviço através dos Fones: 2630-9048/9049.</t>
  </si>
  <si>
    <t>Informo que os dados solicitados encontra-se disponibilizado no site do município (www.saobernardo.sp.gov.br) e podem seracessados através do endereço eletrônico: https://www.saobernardo.sp.gov.br/web/transparencia/receitas-despesas-e-convenios</t>
  </si>
  <si>
    <t>De acordo comnosso Departamento de Engenharia de Tráfego -ST-1, não há condições técnicas de atendê-lo,  pois  os  nossossoftwaresebanco  de  dados  não  fornecemas  informações  da  formaque foi requerida,será respondido se for um caso específico, pois a solicitação é ampla.Desta forma, colocamo-nospara melhor atendê-lo, sugerimos que refaça sua solicitação ou agende um horário coma nossa equipe técnica para verificar a possibilidade ajudá-lo, pelo fone 2630 9166</t>
  </si>
  <si>
    <t>Em atendimento à solicitação, informamos que, conforme relatório emitido em 14/05/2020, temos:-11.183 servidores concursados sob regime Estatutário;-01.390 servidores concursados sob regime Celetista</t>
  </si>
  <si>
    <t>“Em resposta ao questionamento LAI SB 48102/2020-34, a Secretaria de Assistência Socialinforma que não  há a obrigatoriedade por parte do servidor em aceitar  ou criar senha, apenas trata-se de uma  facilidade  no  caso  dele  chegar  antes  do  horário  e  poder ter  acesso  ao  prédio.  Nunca  houve nenhum   questionamento   ou   recusa   por   parte   de   servidores   desta   Secretaria,   o   que   seria prontamente acatado, caso houvesse”</t>
  </si>
  <si>
    <t>“A SECOM informa que mantém contratos de publicidade com as Agências Max Offices Propaganda e  Marketing  Eirelli  e  Octopus  Comunicações  Ltda  e  em  razão  dos  referidos  contratos  são  as agências  que  definemos  veículos  e  fornecedores  de  acordo  com  a  análise  delas  acerca  das melhores formas de comunicação para alcançarem o público alvo: a população de São Bernardo do Campo,  em  cada  caso.  De  modo  que  os  fornecedores  e  veículos  estão  sob  a  administração (gerenciamento) das respectivas agências”</t>
  </si>
  <si>
    <t>Para solicitação referente a cópia de "folha de presença de funcionário", informo que o município disponibiliza canal deatendimento específico para tal pedido. O servidor deverá dirigir-se ao "ATENDIMENTO AO SERVIDOR", sito à Praça SamuelSabatini, 50 - Centro.Obs.: Tendo em vista a suspensão de atendimento ao público devido à pandemia do corona vírus, solicito entrar em contatoatravés do F: 2630-4000 para maiores informações</t>
  </si>
  <si>
    <t>Figura  como  contratada,  a  empresa  EMPARSANCO  ENGENHARIA  S/A,  nos  seguintes  processos  e contratos:1)Processo 80.050/2011 –Contrato nº 101/2012;2) Processo 80.093/2015 –Contrato nº 53/2016;3) Processo 986/2019 –Contrato nº 113/2019.</t>
  </si>
  <si>
    <t>O  Órgão  Gestor  daPolítica  Municipal  de  Assistência  Social  adota  as  orientações,  decretos, resoluções  e  portarias  divulgadas  pelo  Ministério  da  Saúde  e  as  retransmite  aos  servidores  e  a população  em  geral  as  orientações  sobre  a  pandemia  Covid19  através  da  SECOM -Secretariade Comunicação.Conforme Resolução SAS 005/2020, Art. 1º -"Estabelecer as medidas temporárias e excepcionais a serem  adotadas  quanto  ao  funcionamento  dos  serviços  da  Rede  Socioassistencial  e  demais atividades  afetas  à  Secretaria,  até  que  o  risco  da  pandemia  seja  mitigado  sem  prejuízo  das recomendações das demais medidas da vigilância sanitária".Decreto  21.115 -(NM  Edição  Especial  2121)  Art.  2º  O  Município,  por  meio  das  Secretarias, Autarquias   e   Fundações   adotará   as   medidas   exemplificativas,   sem   prejuízos   de   outras, expressamente   justificadas,   para   fins   de   contenção   do   avanço   da   Pandemia,   na   forma   de Resolução".No  NM -Notícias  do  Município  Edição  Especial  nº  2116,  há  informações  desenvolvidas  pela Secretaria da Saúde sobre sintomas, como ocorre a transmissão e formas de proteção detalhados, para que munícipes e servidores saibam como se proteger do Covid 19</t>
  </si>
  <si>
    <t>Com  base  no  §6º,  do  art.  11,  da  Lei  12.527,  de  18  de  novembro  de  2011,  informamos  que  o interessado poderá fazer as buscas necessáriasacessando o linkhttps://leismunicipais.com.br/legislacao-municipal/5280/leis-de-sao-bernardo-do-campo, onde se encontram disponibilizadas todas as legislações pertinentes ao município.</t>
  </si>
  <si>
    <t>Atendendo ao solicitado, segue abaixo, os endereços eletrônicos de acesso referentes ao atendimento prioritário/preferencial noMunicípio de São Bernardo do Campo:Lei nº 6.667/2018 (http://leismunicipa.is/luvts);Lei nº 3.445/1989 (http://leismunicipa.is/cqosl);Lei nº 4.525/1997 (http://leismunicipa.is/josmq);Lei nº 4.674/1998 (http://leismunicipa.is/mqols).Att,SA-101 (Seção de Processamento de Solicitações e Informações).</t>
  </si>
  <si>
    <t>“O Saldo atualizado do FAC é de R$ 156.301,23,  dos quais R$ 100.000,00 são recursos repassados pelo Fundo Social de Solidariedade de SBC com destinação específica do Projeto Solidariedade em Ação (Oficinas de Músicapara Crianças e Adolescentes) e R$30.000,00 estão destinados a cumprir o Edital 05/2020 publicado em 5 de junho de 2020, em continuidade à difusão cultural online”</t>
  </si>
  <si>
    <t>“Informamos que o processo se encontra em fase de análise das propostas comerciais”</t>
  </si>
  <si>
    <t>Para maiores informações referente ao Cartão Merenda, solicito acessar o endereço eletrônico a seguir:https://educacao.saobernardo.sp.gov.br/index.php/cartao-merenda-perguntas/perguntas-frequentes-cartao-merenda-publico.htmlAo acessá-lo, clique em "Perguntas Frequentes", e consulte a pergunta de nº 11 para verificar os procedimentos a seremadotados neste caso. Para maiores informações, solicito entrar em contato com a Secretaria de Educação, os telefones decontato encontram-se disponibilizados no mesmo endereço eletrônico</t>
  </si>
  <si>
    <t>Em resposta a esta solicitação, informamos que, atualmente, o Núcleo de Apoio à Saúde da Família possui 8 (oito) educadores físicos</t>
  </si>
  <si>
    <t>Conforme entendimentos através de contato telefônico e confirmação do e-mail de cadastro (ananias_andrade@hotmail.com), napresente data, informamos que a resposta referente à esta solicitação, foi disponibilizada anteriormente através da LAI SB49933/2020-78 e LAI SB 52378/2020-84 e poderá ser acessada em "anexos" em suas respectivas solicitações</t>
  </si>
  <si>
    <t>Solicito que formalize nova solicitação qualificando com maior detalhamento quais as informações que necessita.</t>
  </si>
  <si>
    <t>Informo que o Jornal Notícias do Município pode ser acessado através do site do município através do endereço eletrônico:www.saobernardo.sp.gov.br. Segue abaixo, o endereço para acesso ao N.M. nº2114 de 06.03.20:https://www.saobernardo.sp.gov.br/documents/10181/1018801/NM+2114+de+06.03.2020+-+Conteu%CC%81do+Integral.pdf/84741f45-fc66-9509-8ac7-1f59fdb70fac</t>
  </si>
  <si>
    <t>Informo que o Jornal Notícias do Município pode ser acessado através do endereço eletrônico: www.saobernardo.sp.gov.br.Informo ainda, que as edições anteriores ao nº 2154, podem ser acessadas através do seguinte endereço eletrônico:https://www.saobernardo.sp.gov.br/imprensa-oficial</t>
  </si>
  <si>
    <t>Informo que o Jornal Notícias do Município pode ser acessado no site do Município através do endereço eletrônico:www.saobernardo.sp.gov.br. Para consulta ao NM de setembro de 2013, peço a gentileza de acessar o endereço eletrônico aseguir: https://www.saobernardo.sp.gov.br/web/sbc/todas-as-edicoes</t>
  </si>
  <si>
    <t>Informo que o Jornal Notícias do Município pode ser acessado através do site do Município no endereço eletrônico:www.saobernardo.sp.gov.br. Para consulta ao N.M. de outubro de 2013, peço a gentileza de acessar o seguinte endereçoeletrônico: https://www.saobernardo.sp.gov.br/web/sbc/todas-as-edicoes</t>
  </si>
  <si>
    <t>Em atendimento ao solicitado, encaminhamos a seguinte resposta:Conforme solicitado,a informação pode ser consultada no Notícias do Município(Publicação Oficial da Prefeitura do Município de São Bernardo do Campo),edição 1872 do dia 18/03/2016 –página 18.Atenciosamente,Maria Filomena Ortega RodriguesDiretoria do Departamento de Administração da Saúde-SS-6Secretaria de Saúde</t>
  </si>
  <si>
    <t>Assolicitações  dessa  natureza  que  envolvem  a  aprovação  da  Secretaria  de  Educação  para realização de pesquisa acadêmica são gerenciadas na SE-1 -Departamento de Ações Educacionais, pela SE-11 -Divisão de Ensino Fundamental, Educação Infantil e de Jovens e Adultos. Para obter a autorização pleiteada é necessária a apresentação de documentação própria, da qual descrevemos:   Projeto   de   Pesquisa   Acadêmica   para   que   possamos   ter   acesso   ao   seu   teor, verificando   viabilidade   de realização   e   também   documentação   comprobatória   de   matrícula acadêmica. Neste  contexto,  informamos  que  torna-senecessário  que  entre  em  contato  diretamente  com  a Secretaria  de  Educação  por  meio  dos  telefones  2630-5137  (Rosangela  Babinska –Assessora)  e 2630-5183  (Priscilla  Mattos –Encarregada)  para  dar  prosseguimento  aos  trâmites  necessários  e obter formalmente a autorização para a referida pesquisa acadêmica</t>
  </si>
  <si>
    <t>Em atendimento à LAI –SB 42501.2020, informamos que o valor da emenda destinada a São Bernardo do Campo é de R$ 6.500.000,00 (Seis Milhões e Quinhentos Mil Reais)</t>
  </si>
  <si>
    <t>Informa-se que o cadastramento das famílias que ocupam irregularmente área pública ou privada é feito apenas em áreas consolidadas, com  projetos em estudos  ou em implantação de intervenção habitacional e/ou regularização fundiária.A  área  em  questão  está  classificada  como  Tipologia  5  (remoção  total,  conforme  o  Plano  Local  de Habitação  de  Interesse  Social -PLHIS,  sendo  que  não  há  previsão  de  projeto  habitacional  para  a área em questão, no âmbito desta Pasta</t>
  </si>
  <si>
    <t>SB.055094/2020-79</t>
  </si>
  <si>
    <t>Qual o número de crianças com deficiência matriculadas no ensino fundamental na rede municipal de ensino?</t>
  </si>
  <si>
    <t>SB.055095/2020-30</t>
  </si>
  <si>
    <t>Qual a quantidade de professores de educação física atuantes no ensino fundamental de São Bernardo do Campo?</t>
  </si>
  <si>
    <t>SB.055096/2020-91</t>
  </si>
  <si>
    <t>Quais são os polos de inclusão de crianças com deficiência no ensino fundamental de São Bernardo do Campo?</t>
  </si>
  <si>
    <t>SB.055097/2020-52</t>
  </si>
  <si>
    <t>Quais os valores de verbas destinadas a cada unidade escolar para compra de recursos materiais para as aulas de
educação física nos anos de 2015, 2016, 2017, 2018, 2019, 2020?</t>
  </si>
  <si>
    <t>SB.055098/2020-13</t>
  </si>
  <si>
    <t xml:space="preserve">Quantas formações continuadas foram disponibilizadas aos professores de educação física nos anos de 2015, 2016,
2017, 2018, 2019, 2020?
</t>
  </si>
  <si>
    <t>SB.055156/2020-94</t>
  </si>
  <si>
    <t>Bom dia, Estou montando o meu trabalho de conclusão de curso e gostaria das seguintes informações: -Número atual de
condomínios residenciais em São Bernardo do Campo. - Crescimento de condomínios residenciais nos últimos 5 anos. -
Porcentagem de cidadães de São Bernardo que moram em condomínios. - Quantidade de condomínios de classe baixa,
média e alta. - Projeção de construção de condomínios. Não sei se todas essas questões poderão ser respondidas, mas se
alguma for respondida me ajudaria muito. Aguardo retorno, Caroline Lopes Garofalo</t>
  </si>
  <si>
    <t>SB.055202/2020-27</t>
  </si>
  <si>
    <t>Prezados, boa tarde! Me chamo Yuri, acadêmico do curso de Ciências Jurídicas (Direito) e estou no quinto e último ano da
graduação. Como requisito para que eu me forme, estou elaborando uma monografia que o tema refere-se à nova Reforma
do Regime Próprio de Previdência do Município de São Bernardo do Campo. Vale assentar nesta mensagem o apreço e o
interesse gerados em mim quanto ao assunto como um todo, de tamanha importância, no que tange às mudanças advindas
com a reforma estão sendo essenciais para a confecção deste trabalho acadêmico. Assim, peço encarecidamente o auxílio
de vocês para que pudessem me disponibilizar quais às razões que justificaram a apresentação do projeto da Reforma da
Previdência para apreciação e posterior aprovação pelo Poder Legislativo Municipal. Ou seja, o porque esta reforma é
importante para o Município, expondo o contexto econômico, social e político no qual esta reforma está se dando. Deixar
claro, porque esta reforma é importante para o Município bem como ao próprio funcionalismo. Li a respeito que o motivo da
reforma se funda em possível lesão à econômica pública, uma vez que a mora na entrada em vigor da legislação
previdenciária do Município de São Bernardo do Campo ocasionará problemas com o certificado de regularidade
previdenciária, comprometendo repasses do Poder Executivo para o Regime Previdenciário Municipal. Se tiverem algo a
mais que puderem fornecer neste sentido para a fundamentação, agradecerei imensamente se me disponibilizarem um
material nesse sentido, pois será fundamental para a compreensão da atividade legislativa desta Colenda Municipalidade,
bem como irá contribuir demasiadamente para minha formação acadêmica. No aguardo. Atenciosamente e excelente tarde!</t>
  </si>
  <si>
    <t>SB.055375/2020-39</t>
  </si>
  <si>
    <t>Gostaria de saber onde eu posso acompanhar O PLANO MUNICIPAL DE EDUCAÇÃO DE SÃO BERNARDO DO CAMPO
da LEI Nº 6447, DE 28 DE DEZEMBRO DE 2015. Gostaria de saber como as 17 metas estão sendo monitoradas, se estão
sendo realizadas, e se sim, onde eu posso fazer o acompanhamento disto e como vocês prestam contas a sociedade</t>
  </si>
  <si>
    <t>SB.055595/2020-35</t>
  </si>
  <si>
    <t>Bom dia... Gostaria de saber as diretrizes e os documentos que a cidade de São Bernardo possui para a educação
Especial, suas estruturas e demais informações sobre o assunto</t>
  </si>
  <si>
    <t>SB.055763/2020-69</t>
  </si>
  <si>
    <t>Venho atraves desse pedido solicitar vista no projeto da obra de Urbanização do projeto Saracantan Colina 2º Trecho para
copia da planta na altura da Alameda Dom Pedro de Alcântara 1430 SELO 67.</t>
  </si>
  <si>
    <t>SB.056443/2020-52</t>
  </si>
  <si>
    <t xml:space="preserve">Solicito acesso aos Anexos do Processo de contratação PC.93.184/2016.
</t>
  </si>
  <si>
    <t>Informo que para solicitações de vistas/cópias a processos administrativos, o município disponibiliza o serviço através doseguinte endereço eletrônico (site do Município):https://guiadeservicos.saobernardo.sp.gov.br/guia-de-servicos/servicos/212148/mostrarNo entanto, devido ao período de pandemia, as nossas unidades de atendimento ao público (Atende Bem) estãotemporariamente fechadas. Sendo assim, para maiores informações, peço a gentileza de entrar em contato com o Departamentode Licitações e Materiais (SA-2) através do Fone: 2630-4000</t>
  </si>
  <si>
    <t>Em resposta a solicitação, informamos que o Departamento de Atenção Básica atua com Educadores Físicos nas seguintes equipes de NASF:NASF Taboão, NASF São Pedro, NASF Vila Euclides, NASF Silvina, NASF Vila Marchi, NASF Alvarenga, NASF Ipê e NASF Demarchi</t>
  </si>
  <si>
    <t>Quais são os polos de atenção primária a saúde que os educadores físicos do NASF atuam em São Bernardo do Campo.</t>
  </si>
  <si>
    <t>Quais são os programas físicos desportivos oferecidos pela atenção básica a saúde para idosos na faixa etária de 60 a 69 anos?</t>
  </si>
  <si>
    <t>SB.056701/2020-77</t>
  </si>
  <si>
    <t>Recentemente a prefeitura de São bernardo do campo me informou através deste portal, que o valor da emenda destinada
para a cidade pelo deputado federal Alex manente era de R$6.500.000,00. Com base na lei de acesso a informação faço a
seguinte solicitação: quero receber um relatório completo de quanto e onde foi gasto pela atual gestão até a data de hoje20/07/2020, do valor total da emenda. Obrigado</t>
  </si>
  <si>
    <t>Com  base  no  §6º,  do  art.  11,  da  Lei  12.527,  de  18  de  novembro  de  2011,  informamos  que  o interessado poderá fazer as buscas necessária acessando o linkhttps://leismunicipais.com.br/legislacao-municipal/5280/leis-de-sao-bernardo-do-campo, onde se encontram disponibilizadas todas as legislações pertinentes ao município.</t>
  </si>
  <si>
    <t>“Diante  das  informações  solicitadas,  o  Departamento  de  Produção  Habitacional  e  Urbanização –SEHAB.1  tem  a  informar  que  trata  da  execução  das  obras  da  Etapa  1  do  Projeto  de  Urbanização Integrada  Saracantan/Colina –2º  Trecho,  da  qual  inclui  obras  de  urbanização,  infraestrutura, drenagem, canalização, sistema viário e construção de equipamentos públicos.Quanto  ao  despejo  de  materiais  que  ocorrem  na  AlamedaDomPedro  de  Alcantara,  altura do  nº 1.430,  o  mesmo  vem  sendo  realizado  pelos  próprios  moradores  da  região,  tendo  em  vista  que  a empresa responsável pelas obras mantém local próprio “bota-fora” para o transporte/descarte dos resíduos originários da referida construção”.Informamos  ainda,  que formalizamospedido  de retirada  de  material  de  despejodo  localsob protocolo  nº  89083  (VcSBC).Em  caso  de  dúvidas, entrar  em  contato  com  nosso  serviço  de teleatendimento através dos fones: 0800-77-08-156 (ligações de fico local) ou 2630-4650 (ligações de celular ou outras localidades)</t>
  </si>
  <si>
    <t>SB.057128/2020-40</t>
  </si>
  <si>
    <t>Acesso ao inteiro teor em formato digitalizado da proposta final da empresa SEAL vencedora da Licitação: PP.00.003 /
2020 - vigilancia</t>
  </si>
  <si>
    <t>J</t>
  </si>
  <si>
    <t>SB.057129/2020-01</t>
  </si>
  <si>
    <t>Solicito por gentileza os Gastos com horas extras de servidores da prefeitura no ano de 2020. Detalhados por quantidade
de horas, valor pago e por servidor. No periodo de 01/01/2019 até 31/12/2019</t>
  </si>
  <si>
    <t>SB.057130/2020-98</t>
  </si>
  <si>
    <t>Solicito por gentileza os Gastos com horas extras de servidores da prefeitura no ano de 2020. Detalhados por quantidade
de horas, valor pago e por servidor. No periodo de 01/01/2020 até a presente data</t>
  </si>
  <si>
    <t>Como saber o "Digito Verificador" de um processo para uma eventual consulta no PRODIGI?
Gostaria de consultar um processo no "PRODIGI", onde tenho conhecimento do "Órgão", o "Número Sequencial" e o "Ano"... mas o sistema pede o "Digito Verificador", e este eu não tenho. Como faço para obter?</t>
  </si>
  <si>
    <t xml:space="preserve">Como ja apresentado anteriormente, sou aluna da UFABC e estudo através da Iniciação Cientifica e TCC, a autonomia do município de SBC, na área da assistência social, mais especificamente no PAIF. Uma das analises consiste na verificação de alocação e execução de recursos dos três entes federados (a ideia é entender qual dos três entes aloca mais recursos, considerando que a hipótese de que é o município). 
Diante aos dados recebidos na ultima solicitação de LAI, percebi que ainda sim, eles não são suficientes para responder a minha pesquisa. Desta forma, necessito que o documento tenha:
- Alocação de recursos PROPIOS, ESTADUAIS e FEDERAIS para o serviço de Proteção Integral a Família (PAIF), no respectivo fundo/piso (PISO FIXO BASICO). 
- E a execução financeira do que foi gasto (para esse mesmo serviço). 
Todas as informações referentes aos anos de 2013, 2014, 2015 e 2016. 
Se for possível, anexar o Plano Municipal de Assistência Social (desses anos). </t>
  </si>
  <si>
    <t>SOLICITO LAUDO DE AFERIÇÃO DE RADAR QUE FOTOGRAFOU A MULTA ANEXA</t>
  </si>
  <si>
    <t>DALILA WAGNER</t>
  </si>
  <si>
    <t>Peço, por gentileza, o envio do Relatório Resumido da Execução Orçamentária do 6º bimestre, e/ou documentos similares, em que seja possível verificar as receitas e despesas com Manutenção e Desenvolvimento do Ensino, conforme previso no artigo 72 da Lei nº 9.394/1996 (LDB) e artigos 48 e 52 da Lei nº 101/2000.   
O  relatório resumido da execução orçamentária, e/ou documentos similares, se refere aos anos de 1996; 2000; 2004; 2008; 2012 e 2016, para o município de São Bernardo do Campo, do estado de São Paulo.
De modo que seja discriminado as informações sobre as receitas do ensino (receitas resultantes de impostos; receitas de transferências constitucionais e legais; receitas adicionais para o financiamento da educação; receitas do FUNDEF/FUNDEB), indicando a previsão de receitas e as receitas realizadas, bem como, as despesas com ensino (despesas do FUNDEF/FUNDEB; despesas com manutenção e desenvolvimento do ensino custeadas com a receita resultantes de impostos e recursos do FUNDEF/FUNDEB), demonstrando as despesas empenhadas.</t>
  </si>
  <si>
    <t>MARCELA NUNES DOMINGUEZ</t>
  </si>
  <si>
    <t>SÃO CAETANO DO SUL</t>
  </si>
  <si>
    <t>At. Secretaria Municipal de Administração e Inovação - SA
Prezado Sr. Pedro Antônio Aguiar Pinheiro,
Uma vez esclarecidos todos os apontamentos feitos por essa r. Secretaria, gostaria de obter as seguintes informações quanto à regularização das licenças software Autodesk pela Prefeitura Municipal de São Bernardo do Campo, nos termos do histórico de tratativas acerca do tema, registradas em e-mail.
1. Qual a data prevista à apresentação dos comprovantes de regularização de software Autodesk, pendentes à conclusão desse processo de auditoria, em forma de notas fiscais referentes à aquisição das licenças de software Autodesk nos termos das tratativas acerca do tema?
2. Como essa r. Secretaria se posiciona quanto ao cumprimento da Lei 9609/1998, art. 102 da Lei 9610/1998 e demais diplomas legais em vigor, particularmente quanto ao cumprimento das regras de licenciamento de software Autodesk e eventuais inconformidades apontadas por processo de auditoria?
3. À luz do artigo 37 da Constituição Federal e demais diplomas legais em vigor, como se posiciona essa r. Secretaria quanto à possibilidade de composição em processo de regularização de software Autodesk, de modos a evitar a necessidade de ação judicial e pagamento de eventual indenização legal em valor correspondente a até 3.000 (três mil) vezes o valor de cada cópia de software não conforme apontada no processo de auditoria?
4. À luz do artigo 102 da Lei 9610/1998 e da Lei 9609/1998, entende essa r. Secretaria que a mera desinstalação das cópias de software Autodesk não conformes apontadas por meio de processo de auditoria traz prejuízo à indenização cabível? Em caso positivo, por que?
Ao aguardo de vossa manifestação quanto ao ora requerido, nos termos da Lei nº 12.527/2011 e demais diplomas legais em vigor, agradeço-vos antecipadamente.
Atenciosamente,
Patricia Nilson</t>
  </si>
  <si>
    <t>PATRICIA NILSON</t>
  </si>
  <si>
    <t>com base na lei de acesso a informação solicito:
Do valor total gasto na área da educação no ano de 2019, quanto foi gasto na escola municipal arlindo miguel teixeira (que fica na regiao do alvarenga) ?</t>
  </si>
  <si>
    <t>SERGIO TAVARES COUTINHO</t>
  </si>
  <si>
    <t>Bom dia, Estou fazendo um estudo academico sobre as multas de transito aplicada na cidade  de São Bernardo durante todo o ano de 2019. Basicamente necessito : data/hora de ocorrência infração, código infração ocorrida, local de ocorrência da multa (cep, endereço, coordenadas GPS), se o auto foi feito por agente de transito ou radar, se motorista entrou com recurso (sim/nao) e se o recurso foi deferido (sim/nao).Também necessitaria de uma tabela com os tipos de infração para cruzar com os dados acima. Se possível fornecer as informações em formato CSV. Muito obrigado pela atenção.</t>
  </si>
  <si>
    <t>TATYANE GUIMARAES SOUSA</t>
  </si>
  <si>
    <t>Gostaria de saber a quantidade total de funcionários concursados que trabalham na Prefeitura do Município de São Bernardo. ^
Essa informação será utilizada em um trabalho acadêmico de pós graduação.</t>
  </si>
  <si>
    <t>Servidor público municipal com lotação na Secretaria Municipal de Assistência Social está submetido ao conteúdo da Lei Municipal nº 4366, de 21 de junho de 1995, que dispõe sobre abono de faltas aos funcionários e dá outras providências, ou ao conteúdo do Manual de Procedimentos Administrativos - Seção de Administração de Pessoal SE-321, da Secretaria Municipal de Educação, em seu tópico Afastamentos Legais - Falta Abonada (páginas 09 e 10)?</t>
  </si>
  <si>
    <t>Solicito acesso à informação (leis, decretos, normativas, etc) referente a atribuição de responsabilidade de senha de sensores de alarme predial à servidor público efetivo com lotação na Secretaria Municipal de Assistência Social.</t>
  </si>
  <si>
    <t>Solicito acesso à informação (leis, decretos, normativas, etc) referente a publicação de pedido de isolamento por doença crônica de servidor público efetivo em publicação oficial da Prefeitura do Município de São Bernardo do Campo.</t>
  </si>
  <si>
    <t>SILMARA CRISTIANE DA SILVA POMPOLLO</t>
  </si>
  <si>
    <t>Nos termos do artigo 16 da lei 12.232/10 solicito a informações sobre a execução do contrato de publicidade, com os nomes dos fornecedores de serviços especializados e veículos referentes a janeiro a abril de 2020.</t>
  </si>
  <si>
    <t>Nos termos do artigo 16 da lei 12.232/10 solicito a informações sobre a execução do contrato de publicidade, com os nomes dos fornecedores de serviços especializados e veículos referentes ao ano de 2019.</t>
  </si>
  <si>
    <t>Nos termos do artigo 16 da lei 12.232/10 solicito a informações sobre a execução do contrato de publicidade, com os nomes dos fornecedores de serviços especializados e veículos referente ao ano de 2018.</t>
  </si>
  <si>
    <t>Solicito acesso à informação (leis, decretos, normativas, etc) referente a distribuição, pela Prefeitura de São Bernardo do Campo, de Equipamentos de Proteção Individual (EPI) em quantidade, qualidade, bem como a capacitação sobre sua adequada utilização à servidor público efetivo com lotação na Secretaria Municipal de Assistência Social.</t>
  </si>
  <si>
    <t>Solicito cópia digitalizada de documento "folha de presença de funcionário" referente ao mês de abril de 2020. Nome do servidor: Wellington Fabiano Tonello Matrícula do servidor: 43559-3 Lotação/setor: Secretaria de Assistência Social/Centro de Referência de Assistência social-CrasII</t>
  </si>
  <si>
    <t>Solicito acesso a numeração dos contratos, bem como a numeração dos processos administrativos, em que a empresa de Razão Social Emparsanco Engenharia S.a CNPJ: 21.617.548/0001-55; figurou como contratada pela municipalidade no período de janeiro de 2017 a maio de 2020.</t>
  </si>
  <si>
    <t>Solicito Cópia do contrato de construção ou reforma de UNIDADE DE ATENÇÃO ESPECIALIZADA EM SAUDE objeto de Convênio do Governo Federal 94390/2013 Número do Instrumento (SIAFI/SICONV) 799389</t>
  </si>
  <si>
    <t>Solicito acesso à informação (leis, decretos, resoluções, portarias, etc) referente a medidas que o órgão gestor da política municipal de assistência social, para preservar a oferta regular dos serviços, programas e benefícios socioassistenciais, adota na prevenção da transmissibilidade e mitigação de impactos da COVID-19.</t>
  </si>
  <si>
    <t>Solicito acesso à informação (leis, decretos, resoluções, portarias, etc) referente a estratégias de supervisão e suporte informacional e emocional aos servidores públicos efetivos e com lotação na Secretaria Municipal de Assistência Social visando amenizar a possibilidade de estresse relacionado a atividades laborativas frente ao contexto da pandemia de Covid-19.</t>
  </si>
  <si>
    <t>Solicito acesso à informação (leis, decretos, resoluções, portarias, etc) referente a prestação, pelas repartições públicas da Prefeitura de São Bernardo do Campo, de atendimento prioritário, por meio de serviços individualizados que assegurem tratamento diferenciado e atendimento imediato às pessoas com deficiência, os idosos com idade igual ou superior a 60 (sessenta) anos, as gestantes, as lactantes, as pessoas com crianças de colo e os obesos.</t>
  </si>
  <si>
    <t>ANANIAS ANDRADE</t>
  </si>
  <si>
    <t>O município de São Bernardo do Campo dispõe de um fundo municipal, o FAC ? Fundo de Assistência à Cultura, que até 2016 tinha um valor em torno de R$ 400.000,00 ? Quatrocentos Mil Reais - declarados pela prefeitura a época. Montante este que, se corrigido com IGPM-FGV de hoje, nos apontaria um valor de R$ 473.248,72 ? Quatrocentos e Setenta e Três Mil, Duzentos e Quarenta e Oito Reais e Setenta e Dois Centavos, sem considerar as novas receitas que entraram para este fundo desde 2017.
Face ao exposto, pedimos que a prefeitura, como entidade gestora deste fundo direcionado para fins de assistência a cultura, nas figuras públicas do prefeito Orlando Morando e da secretária Greici Picolo Morselli, libere de forma  imediata um extrato e prestação de contas das movimentações realizadas neste fundo desde 2017 com valores atualizados, do setor Cultural da cidade de São Bernardo do Campo.</t>
  </si>
  <si>
    <t>RAFAEL SCHIESARI</t>
  </si>
  <si>
    <t>Por favor, seguindo a orientação da SF4. Solicito respeitosamente, qual o saldo atualizado corrigido do Fundo Municipal de Cultura/Fundo de Cultura de São Bernardo do Campo. (não tenho certeza do nome exato, mas é possível localizar com estes descritivos). 
Grato pelo atendimento a lei de transparência pública, aguardo a resposta via endereço eletrônico rafa.faels@live.com ou watszap 11940278342
Profissão: produtor de artes</t>
  </si>
  <si>
    <t>WALDINEY FERREIRA GUIMARÃES</t>
  </si>
  <si>
    <t>INFORMAÇÕES SOBRE O ANDAMENTO ATUAL DO PROGRAMA DE REGULARIZAÇÃO FUNDIÁRIA NO MUNICÍPIO, DESDE O INÍCIO, INDICANDO AS REGIÕES E LOCALIDADES JÁ CONCLUÍDAS  E AS ETAPAS DAS QUE AINDA ESTÃO EM ANDAMENTO.</t>
  </si>
  <si>
    <t>NOVA LIMA</t>
  </si>
  <si>
    <t>Tendo em vista a Concorrência Pública n.º 10.027/2019, para concessão comum visando a revitalização, modernização, operação, manutenção e gestão do Parque Cidade da Criança "Rubens Freire" do Município de São Bernardo do Campo, vimos, por meio deste, solicitar os seguintes esclarecimentos/documentos:
1) Houve a analise das propostas comerciais? Em caso positivo, gentileza enviar a ata.
3) Em qual situação se encontra o certame?</t>
  </si>
  <si>
    <t>RADAR PPP</t>
  </si>
  <si>
    <t>ROSELI ROCHA NEVES</t>
  </si>
  <si>
    <t>Me chamo Roseli Rocha Neves, tenho um filho de 11 anos Pedro Henrique Neves da Costa que estuda na Emeb Alfredo Scarpelli, ele foi um dos alunos que nao receberam o cartao merenda. Me ligaram da escola falando que meu cpf estava errado e qte hoje ele nao recebeu o cartao que é direito dele. Passaram um numero de uma central desse cartao e liguei umas 4 vezes e a pessoa que atende apenas coleta meus dados e nao resolve nada. A escola nao sabe responder quando sera entregue, simplismente ja tem um mes e nada de cartao. Espero uma resposta de vcs sobre onde foi parar o cartao do meu filho e de outras criancas que tbm nao ainda nao receberam.</t>
  </si>
  <si>
    <t>MARY JOYCE ROCHA</t>
  </si>
  <si>
    <t>BELÉM</t>
  </si>
  <si>
    <t>PA</t>
  </si>
  <si>
    <t>Quanto foi investido na compra de equipamentos hospitalares em função do Coronavírus?</t>
  </si>
  <si>
    <t>Quais medidas foram tomadas em relação ao cumprimento do ano letivo nas escolas públicas e particulares em 2020 em razão da pandemia?</t>
  </si>
  <si>
    <t>CLAUDIO SERGIO DO ESPÍRITO SANTO BARROS</t>
  </si>
  <si>
    <t>LIANNA MARA RESENDE</t>
  </si>
  <si>
    <t>JUIZ DE FORA</t>
  </si>
  <si>
    <t>Quais as ações de assistência social a população pode ter acesso para diminuir a situação de pobreza que piorou com o coronavírus?</t>
  </si>
  <si>
    <t>Com base na lei de acesso a informação, solicito desta prefeitura a seguinte informação:
-neste mês de junho, o deputado federal, Alex Manente, destinou recursos financeiros para esta prefeitura (emenda). 
 Qual o valor exato dessav ementa destinada a São bernardo?</t>
  </si>
  <si>
    <t>Venho, por meio desta, solicitar informações adicionais (em anexo) referentes às respostas apresentadas por essa r. municipalidade relativamente à solicitação anteriormente submetida sob o protocolo SB 045825/2020-03, nos termos da Lei Nº 12.527/2011.
Ao aguardo de vossa manifestação quanto ao ora requerido, nos termos da Lei nº 12.527/2011 e demais diplomas legais em vigor, agradeço-vos antecipadamente.</t>
  </si>
  <si>
    <t>Com base na lei de acesso a informação, faço a seguinte solicitação:
  - Queremos saber se existe algum projeto habitacional de moradia para a vila moraes (favela do robertão), localizada na estrada dos alvarengas,1019 ao 10059.</t>
  </si>
  <si>
    <t>RODRIGO ROAH RODRIGUES</t>
  </si>
  <si>
    <t>Qual a quantidade de educadores físicos vinculados ao NASF (Núcleo de Apoio a Saúde da Família)?</t>
  </si>
  <si>
    <t>Qual a estimativa do número de idosos, na faixa etária de 60 a 69 anos, por bairro da cidade?</t>
  </si>
  <si>
    <t>Qual a quantidade total de idosos na cidade, na faixa etária de 60 e 69 anos, nos anos de 2015, 2016, 2017 e 2018?</t>
  </si>
  <si>
    <t>O município de São Bernardo do Campo dispõe de um fundo municipal de cultura, o FAC - Fundo de Assistência à Cultura. Face ao exposto, pedimos que a prefeitura, como entidade gestora deste fundo direcionado para fins de assistência a cultura, informe o saldo e envie um extrato das movimentações realizadas neste fundo desde 2017, com valores atualizados.</t>
  </si>
  <si>
    <t>Solicito acesso à informação (leis, decretos, resoluções, portarias, etc) referente a obrigação de servidor público efetivo da Prefeitura Municipal de São Bernardo do Campo, em usufruto de licença para tratamento de saúde, de atender a solicitações da Prefeitura Municipal de São Bernardo do Campo durante período de usufruto de licença para tratamento de saúde e com prazo de resposta também durante período de usufruto de licença para tratamento de saúde.</t>
  </si>
  <si>
    <t>RAFAELA CORDEIRO GAMA</t>
  </si>
  <si>
    <t>Gostaria de acesso aos emails das escolas municipais de São Bernardo do Campo para solicitação de colaboração dos professores em pesquisa de doutorado.</t>
  </si>
  <si>
    <t>Solicito os valores totais que foram destinados ao  Grupo Bandeirantes de televisão e ao SBT nos anos de 2018 2019 e 2020</t>
  </si>
  <si>
    <t>O município de São Bernardo do Campo dispõe de um fundo municipal de cultura, o FAC - Fundo de Assistência à Cultura.
 Face ao exposto, pedimos que a prefeitura, como entidade gestora deste fundo direcionado para fins de assistência a cultura, informe o saldo deste fundo até a presente data.</t>
  </si>
  <si>
    <t>O município de São Bernardo do Campo dispõe de um fundo municipal de cultura, o FAC - Fundo de Assistência à Cultura.
 Face ao exposto, peço que a prefeitura informe o saldo atualizado do FAC.</t>
  </si>
  <si>
    <t>O município de São Bernardo do Campo dispõe de um fundo municipal de cultura, o FAC - Fundo de Assistência à Cultura.
 Face ao exposto, peço que a prefeitura, envie um extrato das movimentações realizadas neste fundo desde 2017, com valores atualizados.</t>
  </si>
  <si>
    <t>O município de São Bernardo do Campo dispõe de um fundo municipal, o FAC ?Fundo de Assistência à Cultura, que, de acordo com dados da Secretaria de Cultura teve parte da receita direcionada para o DREMU - Declaração de Receita do Município. No ano de 2017 houve despesa paga no valor de 321.502,07 - identificada como DREMU.
Face ao exposto, peço para que a prefeitura discrimine e descreva quais foram as despesas pagas com esta receita para o ano de 2017, tipificando serviços, insumos ou bens, quando for o caso.</t>
  </si>
  <si>
    <t>O município de São Bernardo do Campo dispõe de um fundo municipal, o FAC ?Fundo de Assistência à Cultura, que, de acordo com dados da Secretaria de Cultura teve parte da receita direcionada para o DREMU - Declaração de Receita do Município. No ano de 2018 houve despesa paga no valor de 923.455,75 - identificada como DREMU.
Face ao exposto, peço para que a prefeitura discrimine e descreva quais foram as despesas pagas com esta receita para o ano de 2018, tipificando serviços, insumos ou bens, quando for o caso.</t>
  </si>
  <si>
    <t>O município de São Bernardo do Campo dispõe de um fundo municipal, o FAC ?Fundo de Assistência à Cultura, que, de acordo com dados da Secretaria de Cultura teve parte da receita direcionada para o DREMU - Declaração de Receita do Município. No ano de 2019 houve despesa paga no valor de 204.871,00 - identificada como DREMU.
Face ao exposto, peço para que a prefeitura discrimine e descreva quais foram as despesas pagas com esta receita para o ano de 2019, tipificando serviços, insumos ou bens, quando for o caso.</t>
  </si>
  <si>
    <t>O município de São Bernardo do Campo dispõe de um fundo municipal, o FAC ?Fundo de Assistência à Cultura, que, de acordo com dados da Secretaria de Cultura teve parte da receita direcionada para o DREMU - Declaração de Receita do Município. No ano de 2020 houve despesa paga no valor de 17.688,50, até o presente momento - identificada como DREMU.
Face ao exposto, peço para que a prefeitura discrimine e descreva quais foram as despesas pagas com esta receita para o ano de 2020, tipificando serviços, insumos ou bens, quando for o caso.</t>
  </si>
  <si>
    <t>Consultar as publicações de Setembro e Outubro de 2013</t>
  </si>
  <si>
    <t>JOELIA GAUDENCIO DA SILVA SANTOS</t>
  </si>
  <si>
    <t>CLAUDIO SILVA</t>
  </si>
  <si>
    <t>Lei de acesso a Informação.
Solicito a edição do NM nº 2114 de 06.03.2020</t>
  </si>
  <si>
    <t>MARCELO SUPRIANO DE AQUINO</t>
  </si>
  <si>
    <t>Gostaria de informações sobre a obra de revitalição e despejo da Alameda Dom Pedro de Alcantara na altura do número 1430</t>
  </si>
  <si>
    <t>Solicito acesso às edições anteriores ao NM2154 do "Notícias do Município", Publicação Oficial da Prefeitura do Município de São Bernardo do Campo.</t>
  </si>
  <si>
    <t>THAIS JEANNE FUKUHARA BARBOSA</t>
  </si>
  <si>
    <t>Solicito o exemplar do Jornal Noticias do Município referente o mês de setembro de 2013. Preciso do Jornal na Integra. Pois preciso verificar uma nomeação em nome de Jorge Harada para o cargo de coordenador da Comissão de Residência Médica de SBC.</t>
  </si>
  <si>
    <t>Solicito o exemplar do Jornal Noticias do Município referente o mês de outubro de 2013. Preciso do Jornal na Integra. Pois preciso verificar uma nomeação em nome de Jorge Harada para o cargo de coordenador da Comissão de Residência Médica de SBC.</t>
  </si>
  <si>
    <t>CAROLINE LOPES GAROFALO</t>
  </si>
  <si>
    <t>YURI MOREIRA DIAS</t>
  </si>
  <si>
    <t>SERGIO DE SOUSA CAETANO</t>
  </si>
  <si>
    <t>Informo que para solicitações de vistas/cópias a processos administrativos, o município disponibiliza o serviço através doseguinte endereço eletrônico (site do Município):https://guiadeservicos.saobernardo.sp.gov.br/guia-de-servicos/servicos/212148/mostrarNo entanto, devido ao período de pandemia, as nossas unidades de atendimento ao público (Atende Bem) estãotemporariamente fechadas. Sendo assim, para maiores informações, peço a gentileza de entrar em contato com o Departamentode Licitações e Materiais (SA-2) através do Fone: 2630-4000.</t>
  </si>
  <si>
    <t>BEATRIZ</t>
  </si>
  <si>
    <t>anexo ao processo</t>
  </si>
  <si>
    <t>O Plano Municipal de Educação de São Bernardo do Campo (Lei nº 6447, de 28 de dezembro de 2015)  com  vistas  ao  seu  cumprimento  é  monitorado  sistematicamente  por  uma  comissão  de acompanhamento, composta por membros do Conselho Municipal de Educação e representantes da Equipe Técnica da Secretaria  de  Educação  que elabora periodicamente  relatório denominado “Relatório de Avaliação do Plano Municipal de Educação”. Com  o  objetivo  de  dar  publicidade  aos  munícipes  e  sociedade  em  geral  deste acompanhamento os relatórios em pauta são disponibilizados no Portal da Educação de São Bernardo do Campo, no endereço www.educacao.saobernardo.sp.gov.br, clicando em “Plano Municipal de Educação” aonde podem ser acessados os relatórios de 2017 (referência 2016); de 2018 (referência 2017) e futuramente em 2020 (referência 2019).</t>
  </si>
  <si>
    <t>Descontando  os  professores  que  atuam  em  outros  locais  e  em  função  gratificada,  temos  291 professores de Educação Física atuantes no ensino fundamental de São Bernardo do Campo.</t>
  </si>
  <si>
    <t>A SECOM informa que mantém contratos de publicidade com as Agências Max Offices Propaganda e  Marketing  Eirelli  e  Octopus  Comunicações  Ltda  e  em  razão  dos  referidos  contratos  são  as agências  que  definem  os  veículos  e  fornecedores  de  acordo  com  a  análise  delas  acerca  das melhores  formas  de  comunicação  para  alcançarem  o  público  alvo,  que  é  a  população  de  São Bernardo do Campo, em cada caso</t>
  </si>
  <si>
    <t>SB.059032/2020-15</t>
  </si>
  <si>
    <t>ALINE THAIS DE MELO</t>
  </si>
  <si>
    <t>Favor informar quantas autorização para remoção de árvores foram emitidas pela Defesa Civil do município nos anos de
2012, 2013, 2015, 2015, 2016, 2017, 2018, 2019 e de janeiro a julho de 2020. Favor informar os dados separados por ano
de emissão</t>
  </si>
  <si>
    <t>SB.059046/2020-85</t>
  </si>
  <si>
    <t xml:space="preserve">Boa tarde! Venho solicitar acesso aos documentos do Programa Tempo de EScola (2010-2016) E do Mais Tempo de
EScola (2016-2020) .Entre a documentação solicitada constam contratos de parcerias firmadas, atas de reuniões,
informativos gerais, programas de aperfeiçoamento e qualificação ligados ao Programa, relatórios das escolas atendidas,
análise de resultados. Relatórios de implementação e implantação do programa, relatórios das entidades parceiras
destinados à Secretaria de educação.
</t>
  </si>
  <si>
    <t>SB.059048/2020-07</t>
  </si>
  <si>
    <t>Boa tarde! Venho solicitar acesso aos documentos do Programa Tempo de EScola (2010-2016) E do Mais Tempo de
EScola (2016-2020) . Assim necessito: contratos de parcerias firmadas do programa e período descrito acima .Obrigada</t>
  </si>
  <si>
    <t>SB.059049/2020-68</t>
  </si>
  <si>
    <t>Boa tarde! Venho solicitar acesso aos documentos do Programa Tempo de EScola (2010-2016) E do Mais Tempo de
EScola (2016-2020) . Entre a documentação necessito das atas de reuniões do referido programa no período descrito
acima. Obrigada</t>
  </si>
  <si>
    <t>SB.059051/2020-16</t>
  </si>
  <si>
    <t>Boa tarde! Venho solicitar acesso aos documentos do Programa Tempo de EScola (2010-2016) E do Mais Tempo de
EScola (2016-2020) .Entre a documentação solicitada informativos gerais emitidos pela secretaria de educação nos
referidos períodos acima. Grata</t>
  </si>
  <si>
    <t>SB.059052/2020-77</t>
  </si>
  <si>
    <t>Boa tarde! Venho solicitar acesso aos documentos do Programa Tempo de EScola (2010-2016) E do Mais Tempo de
EScola (2016-2020) .Entre a documentação solicitada está a documentação dos referidos períodos acima de programas de
aperfeiçoamento e qualificação ligados ao Programa. Grata</t>
  </si>
  <si>
    <t>SB.059053/2020-38</t>
  </si>
  <si>
    <t>Boa tarde! Venho solicitar acesso aos documentos do Programa Tempo de EScola (2010-2016) E do Mais Tempo de
EScola (2016-2020) .Entre a documentação solicitada preciso de relatórios das escolas atendidas no referido período
descriminado acima. Grata</t>
  </si>
  <si>
    <t>SB.059056/2020-11</t>
  </si>
  <si>
    <t>SB.059059/2020-94</t>
  </si>
  <si>
    <t>Boa tarde! Venho solicitar acesso aos documentos do Programa Tempo de EScola (2010-2016) E do Mais Tempo de
EScola (2016-2020) .Entre a documentação solicitada necessito de Relatórios de implementação e implantação do
programa, nos referidos períodos acima.</t>
  </si>
  <si>
    <t>SB.059062/2020-03</t>
  </si>
  <si>
    <t>Boa tarde! Venho solicitar acesso aos documentos do Programa Tempo de EScola (2010-2016) E do Mais Tempo de
EScola (2016-2020) .Entre a documentação solicitada constam os relatórios das entidades parceiras destinados à
Secretaria de educação. Grata</t>
  </si>
  <si>
    <t>SB.059063/2020-64</t>
  </si>
  <si>
    <t>Boa tarde! Venho solicitar acesso aos documentos do Programa Tempo de EScola (2010-2016) E do Mais Tempo de
EScola (2016-2020) .Entre a documentação solicitada constam os relatórios de custos e pagamentos do programa no
referido período acima.</t>
  </si>
  <si>
    <t>SB.059139/2020-59</t>
  </si>
  <si>
    <t xml:space="preserve">Em 05/2018 foi publicado o edital do concurso público 05/2018, o referido concurso foi destinado a cargos da Secretaria de
Educação, dentre os cargos estava o cargo de Coordenador Pedagógico. No edital publicado o total de vagas para o cargo
já mencionado era de 35 vagas, sendo 33 de ampla concorrência e as demais vagas reservadas para deficientes.
Considerando a data de publicação do referido edital, questão que já ocorreu há pouco mais de 2 anos, venho por meio
desse meio de comunicação solicitar que a Secretaria de Educação divulgue qual é o número real cargos de Coordenador
Pedagógico hoje disponíveis, e que estão ocupados por servidores designados.
</t>
  </si>
  <si>
    <t>DANIELLE DO NASCIMENTO REZERA</t>
  </si>
  <si>
    <t>LUCILENE PEREIRA DE OLIVEIRA</t>
  </si>
  <si>
    <t>Encaminhamos abaixo, link para acesso à resposta ofertada pelo Serviço de Elaboração e Manutenção de
Folhas de Pagamento e Controle de Encargos Sociais:
https://guiadeservicos.saobernardo.sp.gov.br/guia-de-servicos/formularios/sb-57130.2020-
resposta.xlsx</t>
  </si>
  <si>
    <t>Em levantamento realizado na seção de Valorização do Magistério e Formação de Professores com relação ao quantitativo de formações continuadas ofertadas aos professores de Educação Física da nossa rede de ensino, segue as seguintes informações:•Não temos registros das ações formativas referentesaos anos de 2015 e 2016.•No ano de 2017 foram ofertadas 4 formações com carga horária anual de 49h. •No ano de 2018 foram ofertadas 7 formações com carga horária anual de 52h.•No ano de 2019 foram ofertadas 5 formações com carga horária anual de 46h.•No ano de 2020 foram ofertadas as seguintes formações:▪AVAMEC –carga horária anual de 40h;▪Recursos Digitais –carga horária anual de 40h;▪Palestra:  Webinar –“Metodologias  ativas  e  Ensino  Híbrido  ba  Educação Básica”com o Profº Dr. José Manoel Moran com carga horária de 02h.</t>
  </si>
  <si>
    <t xml:space="preserve">Encaminhamos  abaixo,link  para  acesso  à  resposta  ofertada  pelo  Serviço  de  Elaboração  e  Manutenção  de Folhas de Pagamento e Controle de Encargos Sociais:https://guiadeservicos.saobernardo.sp.gov.br/guia-de-servicos/formularios/sb-57129.2020-anexo.xlsx
</t>
  </si>
  <si>
    <t>SB.060602/2020-36</t>
  </si>
  <si>
    <t>O programa de "Bem com a Vida" é de responsabilidade do NASF?</t>
  </si>
  <si>
    <t>SB.060603/2020-97</t>
  </si>
  <si>
    <t>RAPHAEL DIAS ANDREADE</t>
  </si>
  <si>
    <t>SB.058110/2020-42</t>
  </si>
  <si>
    <t>Prezados, gostaria de saber quanto ao horário de funcionamento autorizado para escolas particulares. A dúvida surge
quanto a possibilidade de realização de atividades internas, sem recebimento de alunos, por mais do que 6 (seis) horas
diárias, considerando a fase amarela conforme classificação governamental. Assim, questiono se há possibilidade de
escolas particulares permanecerem em funcionamento normalmente e por período superior a 06 horas diárias, desde que
sem o recebimento de alunos (impossibilidade de aulas presenciais)?</t>
  </si>
  <si>
    <t>SB.057922/2020-40</t>
  </si>
  <si>
    <t xml:space="preserve">As obras de contenção de encosta da Rua Veneza - Jd. Novo Horizonte, em São Bernardo do Campo, encontra-se
paralisadas e os moradores estão sem resposta sobre o porquê da paralisação desta obra. Por gentileza, solicito
informação sobre o porquê da obra estar paralisada há mais de 3 meses, e qual a previsão de retomada.
</t>
  </si>
  <si>
    <t>SB.058018/2020-03</t>
  </si>
  <si>
    <t xml:space="preserve">Diante das afirmações do prefeito demonstradas no arquivo anexo, de título: "MAIS INVESTIMENTO EM SAÚDE E
EDUCAÇÃO PARA NOSSAS CRIANÇAS: ÓCULOS DE GRAU GRATUITO AOS ESTUDANTES DA REDE MUNICIPAL".
Gostaria de ter acesso a seguinte informação: 1 - qual meio formal foi utilizado para comunicar as UBSs o programa de
triagem e cadastro para obtenção de óculos gratuítos. 2 - Cópia do arquivo de comunicação formal do procedimento junto as
UBSs do município, para que as mães de alunos da rede municipal de ensino pudessem ter para seus filhos acesso aos
óculos, conforme informado pelo prefeito em seu vídeo.
</t>
  </si>
  <si>
    <t>RAPHAEL HAUS ZANETI</t>
  </si>
  <si>
    <t>SB.058318/2020-64</t>
  </si>
  <si>
    <t>ALESSANDRO</t>
  </si>
  <si>
    <t xml:space="preserve">Solicito informações sobre uma obra que está sendo realizada na Av. Winston Churchill, na altura do número 1.300, em via
pública. Especificamente, busco as seguintes informações: (i) nome e CNPJ da empresa que executa a obra, (ii) indicação
do processo licitatório que originou a contratação dessa empresa, (iii) indicação do número da licença de operação relativa à
obra, com a informação sobre a limitação de horários para a execução das atividades, (iv) indicação da Secretaria
responsável pelo acompanhamento da obra e do nome do fiscal do contrato.
</t>
  </si>
  <si>
    <t>a soma de todos os gastos com gasolina de todos os vereadores de SBC de 15/01/2016 á 20/07/2020</t>
  </si>
  <si>
    <t>PORTO ALEGRE</t>
  </si>
  <si>
    <t>RS</t>
  </si>
  <si>
    <t>Para solicitação de informação referente ao Poder Legislativo do Município, peço a gentileza de acessar o seguinte endereçoeletrônico: http://sic.camarasbc.sp.gov.br/index/</t>
  </si>
  <si>
    <t>Aadequação   no   viário   está   sendo   executada   pela   Construtora   Kamilos   Ltda.   CNPJ   nº 46.523.239/0001-47 -Contrato  nº  094/2015 -PC.  nº  80.110/2014 -A3 -Objeto:  Corredor  Rudge Ramos -Secretaria  de  Transportes  e  Vias  Públicas -horário  de  trabalho  desegundaasextadas 07:00h às 17:00hs -Licença de Instalação: 200/2018.Fiscalda obra por parte desta Prefeitura:-Engº Eduardo Leandro Vertemati-Diretor de Seção</t>
  </si>
  <si>
    <t>SB.060810/2020-84</t>
  </si>
  <si>
    <t>RENATO DE MATTOS</t>
  </si>
  <si>
    <t xml:space="preserve">Prezados, Gostaria de obter cópia digital dos documentos constantes do prontuário de meu pai, Waldomiro Vicente de
Mattos (Matrícula 7020) servidor público do município de São Bernardo do Campo, falecido em 17/10/2001.
</t>
  </si>
  <si>
    <t>Informo que este canal de atendimento trata exclusivamente de solicitações relativas à Lei de Acesso à Informação (LAI), sendoestas informações de caráter público. Para solicitação de cópia referente a prontuário de funcionário, informo que o municípiodisponibiliza canal de atendimento específico para tal pedido. O interessado deverá dirigir-se ao "ATENDIMENTO AOSERVIDOR", sito à Praça Samuel Sabatini, 50 - Centro.Obs.: Tendo em vista a suspensão de atendimento ao público devido à pandemia do corona vírus, peço a gentileza de entrar emcontato através do F: 2630-4000 para maiores informações.</t>
  </si>
  <si>
    <t>SB.061321/2020-82</t>
  </si>
  <si>
    <t>ANA CAROLINA GOMES PINHEIRO</t>
  </si>
  <si>
    <t>Brasília, 13/07/2020 Eu, Ana Carolina Gomes Pinheiro, portador do RG nº 2980915, endereço eletrônico
anacarolgpinheiro@gmail.com, residente e domiciliado em Brasília DF, com fundamento no artigo 5º (XXXIII) da Constituição
Federal e nos artigos 10, 11 e 12 da Lei 12.527/2011 (Lei de Acesso a Informações Públicas) vem requerer o acesso (e
eventualmente cópia), em até 20 dias corridos (artigo 11, parágrafo 1º da Lei 12.527/11), aos seguintes dados: Sobre
Levonorgestrel (comprimidos de 0,75mg e 1,5mg) na Anticoncepção Hormonal de Emergência (referente a São Bernardo) 1.
Quais os locais de acesso pelo SUS na cidade? 2. Há algum ponto de dispensação pelo SUS nos fins de semana ou com
horário 24 horas? 3. O que é necessário para ter acesso a Contracepção de emergência pelo SUS? 4. A dispensação pode
ser realizada sem prescrição médica? 5. Em caso afirmativo, a prescrição deve ser do SUS ou pode ser de origem
particular? 6. A dispensação pode ser realizada com a prescrição/indicação de um outro profissional de saúde? 7. A
Entrega/dispensação pode ser feita pelo companheiro ou outro cuidador do usuário? 8. Seguem algum protocolo e/ou norma
específico para dispensação da Contracepção de emergência? Solicito que as informações sejam fornecidas em formato
digital, quando disponíveis, conforme estabelece o artigo 11, parágrafo 5º da lei 12.527/2011. Na eventualidade de as
informações solicitadas não serem fornecidas, requeiro que seja apontada a razão da negativa bem como, se for o caso,
eventual grau de classificação de sigilo (ultrassecreto, secreto ou reservado), tudo nos termos do artigo 24, parágrafo 1º da
Lei 12.527/2011. Desde logo agradeço pela atenção e peço deferimento. att. Ana Carolina Gomes Pinheiro</t>
  </si>
  <si>
    <t>BRASÍLIA</t>
  </si>
  <si>
    <t>DF</t>
  </si>
  <si>
    <t>SB.061697/2020-11</t>
  </si>
  <si>
    <t>Quantos alunos matriculados no ensino fundamental, da rede municipal, possuem deificiência intelectual, auditiva, visual,
múltipla, física, transtornos globais do desenvolvimento, altas habilidades ou superdotação nos anos de 2017, 2018,
2019,2020?</t>
  </si>
  <si>
    <t>SB.062274/2020-04</t>
  </si>
  <si>
    <t>SB.062357/2020-42</t>
  </si>
  <si>
    <t>PAULO CESAR</t>
  </si>
  <si>
    <t>THAIS DO CARMO ALVES DA SILVA</t>
  </si>
  <si>
    <t>Boa Tarde ! Solicite uma informação atraves deste site e desta opção em 15.07.2020, qual minha surpresa, fui consultar
hoje e a meu pedido de informação esta como EXPIRADO. o pedido é SB.055872/2020-51 feito de forma digital, Gostaria de
INFORMAÇÕES quanto ao cancelamento ou porque consta como expirada sendo que não foi respondida e ate hj nao recebi
nem um email informando isso. Fico no Aguardo Paulo Cesar Estarei abrindo novamente o processo para obter informações
quanto a minha questão que é de direito publico e de direito !!</t>
  </si>
  <si>
    <t>Boa Tarde; Entro em contato pois gostaria de ter acesso ao mapa da rede de esgoto e galerias da Vila Marchi mais
especificamente, das ruas Siqueira Campos e Nestor Moreira, conforme imagem encaminhada anexo. A informação que
preciso é referente a este quarteirão, na altura do meu imóvel que está à rua Siqueira Campos 392 e fundos para o imóvel
da rua Nestor Moreira. Grata; Thais do Carmo</t>
  </si>
  <si>
    <t>Referente à solicitação SB 55872/2020-51, informamos que a demanda está, neste momento, sob análise da Secretaria deTransportes e Vias Públicas e que a resposta será ofertada o mais breve possível.Att,SA-101 (Seção de Processamento de Solicitações e Informações)</t>
  </si>
  <si>
    <t>Informo que no município disponibilizamos procedimento próprio para obtenção de mapas, no entanto, especificamente sobre"rede de esgoto e galerias", é provável que a solicitação tenha que ser feita diretamente através da SABESP. De qualquermaneira, solicito que entre em contato telefônico através do F: 2630-4000 e solicite a SOPE-111 ou SOPE-4 para maioresinformações. Caso a informação obtida seja positiva, ou seja, o município dispõe de tais documentos, então deverá acessar o linka seguir para realizar sua solicitação:https://guiadeservicos.saobernardo.sp.gov.br/guia-de-servicos/servicos/211276/mostrarAtt,SA-101 (Seção de Processamento de Solicitações e Informações)</t>
  </si>
  <si>
    <t>SB.055831/2020-76</t>
  </si>
  <si>
    <t>Necessito do Plano Municipal de Saúde vigente</t>
  </si>
  <si>
    <t>Os serviços da Rua Veneza - Jd. Novo Horizonte estão sendo revisados no aspecto executivo, e a sua
continuidade no aspecto físico está prevista para ocorrer entre setembro/2020 e outubro/2020."</t>
  </si>
  <si>
    <t>SB. 055872/2020-51</t>
  </si>
  <si>
    <t>Sou Municipe deste 1963, nasci em São Bernardo do Campo, e na minha infancia, vi a construção da Pracinha situada a Rua Mediterraneo altura do numero 655, pracinha esta encostada e com PORTÃO de acesso a Igreja Assembleia de Deus.
A tempos atras, levava meus filhos para brincar nesta pracinha, mas de alguns anos para ca isso é impossivél pois acabou virando um ESTACIONAMENTO para os frequentadores das escolas proximas e dos frequentadores da Igreja encostada a praça.
Por diversas vezes falamos com  algum servidor seja da CGM ou do transito para verificar isso, e a resposta é sair sem resposta, sorrindo, mao na cabeça...parece que existe uma força maior que manda nesta PRAÇA.
A  solicitação de Informação, é :
O  que vai acontecer com  esta praça apos a construção que esta sendo feita, visto que  esta praça tem um PORTÃO que da acesso direto a Igreja encostada a praça,é um espaço publico, tenho receio de se caso um de meus filhos for acindentado, ou causar algum prejuizo em algum veiculo ai estacionado quando ele for la brincar
Estas são as questoes a qual solicito informações, aguardamos resposta com a maior brevidade possivel, pois pelo que sei ate ONTEM aquele é um espaço publico, iamos acionar a midia televisiva, mas achamos por bem entrar em contato com voces primeiramente e solicitar informações.</t>
  </si>
  <si>
    <t>SB.063012/2020-78</t>
  </si>
  <si>
    <t>SB.063013/2020-39</t>
  </si>
  <si>
    <t>SB.063014/2020-90</t>
  </si>
  <si>
    <t>SB.063015/2020-51</t>
  </si>
  <si>
    <t>SB.063025/2020-87</t>
  </si>
  <si>
    <t>SB.063062/2020-28</t>
  </si>
  <si>
    <t>SB.063635/2020-35</t>
  </si>
  <si>
    <t>SB.063638/2020-18</t>
  </si>
  <si>
    <t>Boa Tarde! Qual o número de orientadores pedagógicos para o ensino fundamental de São Bernardo do Campo?</t>
  </si>
  <si>
    <t>Boa Tarde! Qual o número de coordenadores pedagógicos para o ensino fundamental de São Bernardo do Campo?</t>
  </si>
  <si>
    <t>Boa Tarde! Qual o número de professores de Atendimento Educacional Especializados (AEE) para o ensino fundamental de São Bernardo do Campo?</t>
  </si>
  <si>
    <t>Boa Tarde! Qual o número total de escolas de ensino fundamental da rede municipal de São Bernardo do Campo?</t>
  </si>
  <si>
    <t>Olá, Qual o número de alunos com deficiência matrículados nos anos de 2017, 2018, 2019 e 2020, no ensino fundamental, da rede municipal de São Bernardo do Campo?</t>
  </si>
  <si>
    <t>Olá! Solicito o número de óbitos por doença crônica não transmissível, na cidade de São Bernardo do Campo, nos anos de 2015, 2016, 2017 e 2018, 2019, na faixa etária de 60 a 69 anos.</t>
  </si>
  <si>
    <t>Por dias e dias consecutivos a Passagem Cinco no Bairro Montanhão é utilizada como pátio de estacionamento de ônibus pela empresa concessionária do serviço municipal de transportes a BR7. Considerando que a situação ocorre todos os dias da semana, reiteradamente, solicito a prefeitura a seguinte informação: Qual o Custo da construção e melhoria da Passagem Cinco - Asfaltamento, Guias, Calçadas e Sarjetas. Qual o custo de toda obra realizada ao longo de toda passagem Cinco devidamente apontada no mapa, em arquivo anexo? Aguardo retorno.</t>
  </si>
  <si>
    <t>Por dias e dias consecutivos a Passagem Cinco no Bairro Montanhão é utilizada como pátio de estacionamento de ônibus pela empresa concessionária do serviço municipal de transportes a BR7. Considerando que a situação ocorre todos os dias da semana, reiteradamente, há muito tempo, solicito a prefeitura a seguinte informação: O Relatório de Rondas da CET - Companhia de Engenharia de Tráfego apontando ronda pela Passagem Cinco, no período noturno, vespertino e matutino, no último período de 30 dias, entre 25 de Julho e 24 de Agosto de 2020. Dado que quando os ônibus ocupam as duas laterais da rua, só há espaço para passagem de 1 motocicleta ou bicicleta, e os carros ficam impedidos de passar pelo local</t>
  </si>
  <si>
    <t>O Programa “De Bem com a Vida” é desenvolvido pela Secretaria de Saúde desde 2010 e seu objetivo é proporcionar o acesso da população às práticas alimentares, corporais e de lazer de qualidade, de maneira autônoma e participativa, além de incentivar a população na construção das suas próprias atividades de acordo com sua realidade.  As práticas são desenvolvidas duas vezes por semana em cada uma das 34 Unidades Básicas de Saúde (UBS) do município por educadores sociais e envolvem várias atividades como: massagem, dança, rodas de conversa, leitura, poesia, sarau, coral, relaxamento, práticas artesanais, práticas alimentares, cuidados pessoais, valores sociais, conscientização ambiental (reciclagem), ritmos, práticas corporais, danças circulares, oficinas de acordo com temas, eventos (bailes, encontros no parque, festivais gastronômicos), passeios, entre outras. O público alvo engloba pessoas de todas as idades. No entanto, o público frequentador das práticas em sua maioria é adulto e idoso do sexo feminino. As práticas oferecidas pelo “De Bem com a Vida” estão apoiadas na integração social, autoconfiança e amizade, criando um clima harmonioso, descontraído, alegre e agradável. As atividades são gratuitas e há vagas para toda a comunidade. Informo também que o De Bem com a Vida não faz parte das atribuições das equipes do NASF</t>
  </si>
  <si>
    <t>Em atenção aos questionamentos da inicial pelo munícipe Sr. Paulo César, temos a informar que perante as elementos contidos ao longo do presente, se tratando a área em questão oficialmente de “Praça Missionária Daniel Berg”, com recente obras de melhorias contemplando: reforma do passeio, área ajardinada, pista de caminhada, implantação de academias ao ar livre, melhorias da captação pluvial e inclusive melhorias no acesso e pavimentação do estacionamento interno a praça conforme constatado “in loco”, bem como, confirmado junto aos profissionais da d.SU quanto a intenção da permanência do “Bolsão de Estacionamento”, desta forma, no aspecto técnico de trânsito, não temos nada a opor quanto a permanência e oficialização da área como bolsão, desde que devidamente caracterizado os acessos e circulação distintos de veículos e pedestres. Após a oficialização da área como “Bolsão de Estacionamento”, este departamento promoverá estudos para a inserção da área como oferta de estacionamento regulamentado rotativo para um melhor aproveitamento e otimização do uso do espaço público</t>
  </si>
  <si>
    <t>SB.065007/2020-69</t>
  </si>
  <si>
    <t>SB.066381/2020-18</t>
  </si>
  <si>
    <t>CARLOS EDUARDO DE FRANÇA TRANSITO CERTO MOBILIDADE SINALIZAÇÃO VIARIA EIRELI</t>
  </si>
  <si>
    <t>Qual o gasto médio por período (diário,mensal ou anual) com contas de energia para o funcionamento de todos os
sistemas semafóricos implantados no município?</t>
  </si>
  <si>
    <t>SB.067233/2020-79</t>
  </si>
  <si>
    <t>WERMERSON ARAUJO SANTOS</t>
  </si>
  <si>
    <t>Prezado Auditor(a), boa tarde. Tudo bem? Por gentileza, você poderia nos responder este questionário que segue em
anexo? Trata-se de uma pesquisa feita em âmbito nacional com diversas prefeituras criada pelo Professor Luiz Carlos
Miranda, Ph.D, Coordenador do LABGRC – Laboratório de Governança, Gerenciamento de Risco e Compliance, da PósGraduação da Universidade Federal de Pernambuco (UFPE). O objetivo é investigar as características dos Sistemas de
Controle Interno, Sistema Contábil e Auditoria das prefeituras brasileiras. Suas respostas serão de suma importância e
grande valia para pesquisa. Desde já agradeço. Atenciosamente; Wermerson Araújo Santos; Estudante de Ciências
Contábeis - UFPE.</t>
  </si>
  <si>
    <t>Solicito os dados cadastrais do imóvel localizado na Rua Nazaré Costa Santos n°61 Sitio do Bom Jesus, São Bernardo do
Campo. Cadastrado na inserção imobiliária 530.300.053.000 (área C530016 conforme informação do SOPE 112.2) Tendo
em vista que necessito dessas informações para fins de ação judicial de Separação Litigiosa.</t>
  </si>
  <si>
    <t>JOÃO ROSA PINTO</t>
  </si>
  <si>
    <t>CAMARAGIBE</t>
  </si>
  <si>
    <t>PE</t>
  </si>
  <si>
    <t>Em  atendimento  ao  quanto  solicitado,  informamos  que em  virtude  do  grande volume  de  documentação  existente,  inclusive  em  arquivo,  solicitamos  entrar  em  contato  com  o Departamento  de  Ações  Educacionais –telefone  2630-5137  para  agendar  dia  e  horário  para realizar a consulta “in loco” nas dependências da Secretaria de Educação, situada na Av. Wallace Simonsen, 222 –Bairro Nova Petrópolis –São Bernardo do Campo –SP</t>
  </si>
  <si>
    <t>Em  atendimento  ao  quanto  solicitado,  informamos  que em  virtude  do  grande volume  de  documentação  existente,  inclusive  em  arquivo,  solicitamos  entrar  em  contato  com  o Departamento  de  Ações Educacionais –telefone  2630-5137  para  agendar  dia  e  horário  para realizar a consulta “in loco” nas dependências da Secretaria de Educação, situada na Av. Wallace Simonsen, 222 –Bairro Nova Petrópolis –São Bernardo do Campo –SP</t>
  </si>
  <si>
    <t>Em  atendimento  ao  quanto  solicitado,  informamos  que em  virtude  do  grande volume  de  documentação  existente,  inclusive  em  arquivo,solicitamos  entrar  em  contato  com  o Departamento  de  Ações  Educacionais –telefone  2630-5137  para  agendar  dia  e  horário  para realizar a consulta “in loco” nas dependências da Secretaria de Educação, situada na Av. Wallace Simonsen, 222 –Bairro Nova Petrópolis –São Bernardo do Campo –SP</t>
  </si>
  <si>
    <t>Boa tarde!
Venho solicitar acesso aos documentos do Programa Tempo de EScola (2010-2016) E do Mais Tempo de EScola (2016-2020) .Entre a documentação solicitada gostaria das análises de resultados e desenvolvimento nos referidos períodos acima. Grata</t>
  </si>
  <si>
    <t>Em  atendimento  ao  quanto  solicitado,  informamos  que em  virtude  do  grande volume  de  documentação  existente,  inclusive  em  arquivo,  solicitamos  entrar  em  contato  com  o Departamento  de Ações  Educacionais –telefone  2630-5137  para  agendar  dia  e  horário  para realizar a consulta “in loco” nas dependências da Secretaria de Educação, situada na Av. Wallace Simonsen, 222 –Bairro Nova Petrópolis –São Bernardo do Campo –SP</t>
  </si>
  <si>
    <t>Informo que a informação requerida, encontra-se disponibilizada em nossa Carta de Serviços e possui procedimento próprio.Peço a gentileza de acessar o link abaixo para maiores informações sobre como solicitá-las:https://guiadeservicos.saobernardo.sp.gov.br/guia-de-servicos/servicos/buscar?texto=cadastrais</t>
  </si>
  <si>
    <t>Informamos  que  a  licitação  PP.00.003/2020 -vigilância,  encontra-se  atualmente  em  análise  de recursos, interpostos por várias empresas, na unidade responsável: Secretaria de Segurança Urbana</t>
  </si>
  <si>
    <t>SB.068127/2020-76</t>
  </si>
  <si>
    <t>WALITON CIRILO</t>
  </si>
  <si>
    <t>Solicito esclarecimento sobre as obras do Centro de Excelência de Canoagem no Estoril, o qual teve sua ordem de serviço
assinada dia 05 de Agosto de 2017. Solicito também acesso à ordem de serviço supracitada</t>
  </si>
  <si>
    <t>SB.068152/2020-69</t>
  </si>
  <si>
    <t>Solicito acesso à Planilha de Obras 2º Quadrimestre 2017 para averiguação acerca da construção do Centro de
Excelência de Canoagem</t>
  </si>
  <si>
    <t>SB.068190/2020-61</t>
  </si>
  <si>
    <t>Prezado Senhor, Acessando o site, tive oportunidade de checar a resposta quando a meu pedido de informação - processo.
SB.055872/2020-51 necessito de uma informação a qual não foi bem definida ou entendida. Consta do Anexo deste
processo a resposta que resumidamente diz que esta PRAÇA PUBLICA que hoje já é usada como estacionamento
principalmente pelos frequentadres da Igreja que tem um PORTAO direto de acesso a PRACA. Na Resposta entende-se que
ali apos a obra podera se tornar um BOLSÃO DE ESTACIONAMENTO, pois bem, gostaria de saber como ficam as crianças
o lazer, e o acesso TOTAL da igreja a praça, uma PORTA DOS FUNDOS, que para mim esta em desacordo doque é publico
do privado. Então seria isso, saber realmente o que sera feito desta praça, pois ate antes da reforma que la esta sendo feita,
ja é um grande bolsão de estacionamento que nenhum CGM multa e nem uma placa informando ali existe</t>
  </si>
  <si>
    <t>Em  resposta  ao  questionamento  informamos  que  o  número  de Orientadores Pedagógicos que atuam no Ensino Fundamental é de 22 (vinte e dois).</t>
  </si>
  <si>
    <t>Em levantamento realizado na Seção de Inclusão Educacional com relação ao
quantitativo de alunos com deficiência matriculados no Ensino Fundamental em nossa rede de
ensino nos anos de 2017, 2018, 2019 e 2020, seguem as informações:
• 2017: 1057;
• 2018: 1105;
• 2019: 1204;
• 2020: 1377</t>
  </si>
  <si>
    <t>Em atenção ao quanto solicitado pela LAI SB 63015/2020-51, temos:
Quantidade de escolas Exclusivamente Ensino
Fundamental
62
Quantidade de escolas Complexo (possui além do Ensino
Fundamental, Creche e Pré-Escola)
11
Total Geral 73</t>
  </si>
  <si>
    <t>Em resposta à solicitação, seguem as informações sobre o quantitativo de
professores de Atendimento Educacional Especializado (AEE) para o Ensino Fundamental de São
Bernardo do Campo:
O número de professores de Atendimento Educacional Especializado (AEE) que
atuam no Ensino Fundamental são 118, considerando professores concursados e PAPP AEE</t>
  </si>
  <si>
    <t>SB.069414/2020-34</t>
  </si>
  <si>
    <t>DORBERTO ROCHA CARVALHO SINDICATO DOS ARTISTAS E TECNICOS EM ESPETÁCULOS DE DIVERSÕES DO ESTADO DE SÃO PAULO</t>
  </si>
  <si>
    <t>SB.069496/2020-94</t>
  </si>
  <si>
    <t>MOISÉS</t>
  </si>
  <si>
    <t>Qual é o gasto por mês em R$ com consumo de energia dos semáforos (grupos focais + controladores) instalados/de responsabilidade do município ?</t>
  </si>
  <si>
    <t>O valor pago de energia elétrica nos últimos 12 meses foi de R$539.891,11. Média mensal levando em conta os últimos 12 meses e no valor de R$ 44.990,93 reais”.</t>
  </si>
  <si>
    <t>SB.072510/2020-26</t>
  </si>
  <si>
    <t>GUILHERME CALDEIRA PIMENTA</t>
  </si>
  <si>
    <t>Prezados, boa noite. Gostaria de obter acesso a todos os contratos firmados pela Prefeitura de São Bernardo do Campo
com as empresas abaixo, no período entre 01/06/2018 até 26/09/2020: - Tv Regional Abcdm S/s LTDA, cadastrada por meio
do CNPJ 16.875.602/0001-22 - Rede tv + Abc LTDA. em Recuperacao Judicial, cadastrada por meio do CNPJ
05401031000178 Além disso, informar, no total, quanto foi repassado pela Prefeitura de São Bernardo do Campo às
empresas por meio de anúncios, publicidade ou outros tipos de contratos no referido período. Faço o pedido com
fundamento na Constituição Federal, artigo 5º, inciso XIV (“é assegurado a todos o acesso à informação e resguardado o
sigilo da fonte, quando necessário ao exercício profissional”) e inciso XXXIII (“todos têm direito a receber dos órgãos
públicos informações de seu interesse particular, ou de interesse coletivo ou geral”), e no caput do artigo 37 (“a
administração pública direta e indireta de qualquer dos Poderes da União, dos Estados, do Distrito Federal e dos Municípios
obedecerá aos princípios de legalidade, impessoalidade, moralidade, publicidade e eficiência”) e na Lei 12.527/2011 (Lei de
Acesso a Informações Públicas) vêm requerer que lhes seja franqueado, em até 20 dias corridos (artigo 11, parágrafo 1º da
Lei 12.527/11) o acesso (e eventualmente cópia).</t>
  </si>
  <si>
    <t>SB.072800/2020-51</t>
  </si>
  <si>
    <t>CARLA ALEXANDRA DO AMARAL TODESCO</t>
  </si>
  <si>
    <t xml:space="preserve">Considerando que vossa solicitação não se trata de uma informação e sim disponibilizar o mapa Anexo VII da L.M. nº 5.716/2007, informamos que V.Sa. deverá requerer o mapa através de processo digital pelo sistema PRODIGI. As orientações referentes a essa solicitação estão disponíveis no Guia de Serviços, no site desta prefeitura ou através do link: https://guiadeservicos.saobernardo.sp.gov.br/guia-de-servicos/servicos/211276/mostrar </t>
  </si>
  <si>
    <t>Prezados, venho por intermédio deste requerer acesso ao mapa digital - Anexo VII da L.M. nº 5.716/2007. Agradeço desde já, att. Carla Todesco (11)998179288</t>
  </si>
  <si>
    <t>SB.073472/2020-13</t>
  </si>
  <si>
    <t>CIA DE GAS DE SAO PAULO</t>
  </si>
  <si>
    <t>MARCELO OLIVEIRA SOUZA</t>
  </si>
  <si>
    <t>Solicitação de informação sobre as concessionárias atuantes no município de São Bernardo do Campo</t>
  </si>
  <si>
    <t>SB.073715/2020-71</t>
  </si>
  <si>
    <t>Prezados Srs., Com vistas a ter acesso aos dados públicos relacionados à concessão comum para revitalização,
modernização, operação, manutenção e gestão do Parque Natural Municipal Estoril "Virgílio Simionato", e tendo em vista a
publicação de termo de deliberação da Comissão Especial de Avaliação n.º 001/2018, veiculado no Diário Oficial do
Município em 31/08/2018, no qual informa que nenhum dos interessados atendeu os requisitos do edital e declarou o
certame fracassado, sugerindo autorização para publicação de novo edital, vimos por meio deste, solicitar as seguintes
informações: 1) Houve publicação de novo Chamamento Público? 2) Caso afirmativo, houve manifestação de interesse
apresentada? Quais empresas protocolaram manifestação de interesse em realizar os estudos e quais foram autorizadas?
2) O envio dos estudos 3) Houve a entrega dos estudos? 4) Qual a situação atual do projeto? 5) O envio de eventuais
publicações que justifiquem as respostas. Na oportunidade, informamos que a solicitação se justifica em virtude de não
terem sido localizados os arquivos no Portal. Agradecemos antecipadamente pela atenção Cordialmente, Radar PPP Ltda.</t>
  </si>
  <si>
    <t>A obra Centro de Canoagem de São Bernardo do Campo não foi inicializada por motivos administrativos no processo com a Caixa Econômica Federal, portanto, não houve Ordem de Serviço</t>
  </si>
  <si>
    <t>A Planilha de Obras 2º Quadrimestre 2017 é inexistente</t>
  </si>
  <si>
    <t>SB.075804/2020-23</t>
  </si>
  <si>
    <t>ARETA RODRIGUES</t>
  </si>
  <si>
    <t>Duvida sobre o *DECRETO Nº 21.124, DE 26 DE MARÇO DE 2020* COVID-19 Especificamente : atividade dos templos
religiosos e cultos Art. 2º Os templos e cultos religiosos permanecerão com as sua atividades não iniciadas até que atendam
e comprovem perante o Município, com a expressa indicação do seu responsável, às determinações previstas no artigo
anterior, estando sujeitas a penalidades previstas no código sanitário do Município, bem como à sua imediata lacração.
Parágrafo único. É admitida a abertura dos templos e cultos religiosos para o atendimento individual dos fiéis pelos
respectivos responsáveis, tais como Sacerdotes, Pastores, Bispos e demais orientadores, *exigindo-se que não haja
*CERIMONIAS* e a *REUNIÃO de fiéis* e, ainda, observados os incisos II e IV do artigo 1º deste Decreto. II - duração de no
máximo 90 (noventa) minutos em cada culto, com intervalo mínimo de 2 (duas) horas entre cada um deles, desde que haja
total desinfecção do local entre um culto e outro; (Redação dada pelo Decreto nº 21.212/2020); V - Recomendação da não
participação de fiéis com 60 (sessenta) anos ou mais, em respeito ao Decreto nº 21.118, de 24 de março de 2020,
ressalvado o atendimento individual pelos respectivos responsáveis, tais como Sacerdotes, Pastores, Bispos e demais
orientadores dos respectivos templos, observadas as medidas sanitárias largamente preconizadas; Minha pergunta é: Não
pode fazer cerimonia de casamento e isso? Não pode ter reuniões entre os fieis? Porque temos em nossa igreja uma noiva
que gostaria de se casar em novembro 2020, mais o decreto não esta claro se pode não! porque aparentemente esta
liberado para festas (claro com limitações), mais a questão de cultos depois que liberou não se estipulou a quantidade (não
achei no decreto), por favor peço com urgência um posicionamento , pois se estiver liberado para fazer cerimonias de
CASAMENTO A NOIVA VAI ENVIAR OS CONVINTES (claro com as devidas observações do decreto sanitário).</t>
  </si>
  <si>
    <t>SB.075988/2020-22</t>
  </si>
  <si>
    <t>Qual a função dos assessores especiais comissionados de cultura da secretaria de cultura? Das atividades descritas para
suas funções, quais foram as atividades realizadas neste ano de 2020 por eles?</t>
  </si>
  <si>
    <t>SB.075998/2020-58</t>
  </si>
  <si>
    <t>Solicito relatório e estudos de viabilidade técnica, assegurando condições técnicas para implantação da Arena Parque de
Esportes do Jardim Silvina, que está construída em cima de tanques de armazenamento de combustível em uma antiga
localidade de Posto de Combustível, na esquina da Avenida Condé de São Lourenço com a Estrada do Montanhão</t>
  </si>
  <si>
    <t>SB.076005/2020-34</t>
  </si>
  <si>
    <t>Solicito uma cópia dos relatórios do IPT - Instituto de Pesquisas Tecnológicas, contratada pela gestão Orlando Morando ao
custo de 3,7 milhões de reais para os cofres públicos, e que previa o diagnóstico físico e financeiro dos trabalhos realizados
na obra. O IPT foi contratado para auditoria do projeto Drenar, conforme noticiado pelo Diário do Grande ABC em 17 de
Maio de 2020, na reportagem de Natália Fernandjes.</t>
  </si>
  <si>
    <t>SB.076144/2020-14</t>
  </si>
  <si>
    <t>ROSA MARIA HELFENSTENS AMARAL</t>
  </si>
  <si>
    <t>Solicito Biografia do cidadão Hugo Vieira Pinto, que deu nome à Rua Hugo Vieira Pinto localizada no Bairro Santa Cruz</t>
  </si>
  <si>
    <t>SB.076595/2020-03</t>
  </si>
  <si>
    <t>EDERSON SANTOS CELESTRINO</t>
  </si>
  <si>
    <t>Bom dia, Hoje olhando o relatório de transparência, não encontrei sobre uma obra realizada, na Rua Elizabeth Lobo Garcia, na
região do grande alvarenga, preciso saber sobre o valor investido na obra. Utilizei o portal de transparência, obra segundo
trimestre de 2020. https://www.saobernardo.sp.gov.br/web/transparencia/planilha-de-obras</t>
  </si>
  <si>
    <t>Solicitado ao requerente que refaça o pedido com maiores informações sobre a obra</t>
  </si>
  <si>
    <t>SB.077181/2020-61</t>
  </si>
  <si>
    <t>OTTO RICARDO BRAUER</t>
  </si>
  <si>
    <t>SOLICITA ESCLARECIMENTOS SOBRE O RECAPEAMENTO DAS RUAS DO JD. MARIA CECÍLIA, INFORMA QUE AS RUAS DE OUTROS BAIRROS FORAM RECAPEADAS E AS DO BAIRRO NÃO FORAM, SALIENTA QUE AS RUAS PRECISAM DE UM RECAPEAMENTO</t>
  </si>
  <si>
    <t>MAIRINQUE</t>
  </si>
  <si>
    <t xml:space="preserve">“O valor gasto de energia elétrica para o correto funcionamento dos sistemas semafóricos no Município de São Bernardo do Campo, nos últimos 12 meses, totalizaram a quantia de R$ 539.891,11 (Quinhentos e Trinta e Nove Mil, Oitocentos e Noventa e Um Reais e Onze Centavos), o que equivale a uma média mensal na ordem de R$ 44.990,93 (Quarenta e Quatro Mil, Novecentos e Noventa Reais e Três Centavos)”. </t>
  </si>
  <si>
    <t>SB.077260/2020-65</t>
  </si>
  <si>
    <t>SB.077263/2020-48</t>
  </si>
  <si>
    <t>SB.077315/2020-37</t>
  </si>
  <si>
    <t>SB.077642/2020-03</t>
  </si>
  <si>
    <t>ADAMANTINA</t>
  </si>
  <si>
    <t>Solicito foto do cidadão Hugo Vieira Pinto, que deu nome a Rua Hugo Vieira Pinto no Bairro Santa Cruz, em São Bernardo do Campo.</t>
  </si>
  <si>
    <t>No meu processo anterior (SB.076595/2020-03), me informou que precisava do tipo de obra, então segue novamente. Pois olhando o relatório de transparência, não encontrei sobre uma obra realizada, na Rua Elizabeth Lobo Garcia, foi feito a pavimentação (asfalto) na região do grande alvarenga, preciso saber sobre o valor investido na obra, quem a solicitou, inicio e fim da obra, resumindo os dados dessa obra. Utilizei o portal de transparência, relatório do segundo trimestre de 2020. https://www.saobernardo.sp.gov.br/web/transparencia/planilha-de-obras</t>
  </si>
  <si>
    <t>Foi solicitada em 29/07/2020, por meio do processo SB 58278/2020-23, cópia do processo SB 003088/1985 ao qual foi aprovado pelo superior da área em 30/07/2020, como determina a lei. Porém até o momento o processo não foi disponibilizado, ou seja,  essa prefeitura já ultrapassou a previsão legal em mais de 60 dias.</t>
  </si>
  <si>
    <t>Foi solicitada em 09/03/2020 vista a um processo SB 23.808/2003 ao qual foi aprovado pelo superior da área em 25/03/2020, como determina a lei. Porém até o momento o processo não foi disponibilizado, ou seja,  essa prefeitura já ultrapassou a previsão legal em mais de 200 dias.</t>
  </si>
  <si>
    <t>SB.078112/2020-26</t>
  </si>
  <si>
    <t>BRAYAN DA SILVA VALÊNCIO</t>
  </si>
  <si>
    <t>Quantos professores atuam em sala de aula na rede municipal? A prefeitura usa o sistema de 20h, 40h ou híbrido?
Quantos professores são 20h e quantos são 40h? Qual o menor valor pago a professor da rede municipal? Quantos
profissionais recebem esse valor? Qual o maior valor pago a professor da rede municipal, que esteja efetivamente em sala
de aula? Quantos profissionais recebem esse valor?</t>
  </si>
  <si>
    <t>CURITIBA</t>
  </si>
  <si>
    <t>Para  maiores  informações  referente  ao  pedido  de  vistas formalizado  através  do  processo  SB 33279/2020,deveráentrar  em  contato através  do  Fone:  2630-4000  e solicitara  SOPE-112  (Seção de Cadastro de Geoinformação)</t>
  </si>
  <si>
    <t>Para  maiores  informações  referente  ao  pedido  de  cópia  integral  formalizado  através  do  processo SB  58278/2020,  deverá  entrar  em contato  através  do  Fone:  2630-4000  e  solicitar  a  SOPE-41 (Divisão de Saneamento Básico)</t>
  </si>
  <si>
    <t>SB.078289/2020-72</t>
  </si>
  <si>
    <t>Em resposta ao solicitado, informamos que não há contratos firmados com a TV Regional ABCDM e Rede TV+ABC. E, em razão da ausência de contratos não houve repasses do Município para as TVs questionadas.</t>
  </si>
  <si>
    <t>Processo arquivado, substituído pelo PA SB 78289/2020-72, requerente foiinformado por telefone em 15/10/20.</t>
  </si>
  <si>
    <t>ORIENTAÇÃO: NÃO PUBLICARMOS RESPOSTA ATÉ O TÉRMINO DAS ELEIÇÕES (ADHEMAR EM 13/10/20)</t>
  </si>
  <si>
    <t>SB.078346/2020-92</t>
  </si>
  <si>
    <t>LIGIA XAVIER DA SILVA</t>
  </si>
  <si>
    <t>Solicito informações de como e onde solicitar a Carteira Nacional do Autista no município de São Bernardo do Campo,
tendo em vista a Lei Federal nº 13.977/2020, que garante a emissão gratuita pelo órgão municipal da Carteira de
Identificação da Pessoa com Transtorno do Espectro Autista (Ciptea). Alguns municípios do Estado de São Paulo já
cumprem essa lei e emitem o referido documento. No aguardo de um pronunciamento positivo, agradeço a atenção
fornecida.</t>
  </si>
  <si>
    <t>SB.078599/2020-69</t>
  </si>
  <si>
    <t>SIMONE APARECIDA PELLIZON</t>
  </si>
  <si>
    <t>Boa tarde! De acordo com o estipulado na Lei nº 12.527 de 2011, solicito acesso à seguintes informações: 1. Há nesta
gestão municipal algum programa ou projeto em andamento criando ou apoiando Agricultura Urbana, ou ainda, há nesta
gestão municipal alguma secretaria, autarquia ou conselho que cuide da criação e apoio à Agricultura Urbana? Finalmente,
há legislação municipal vigente a respeito de Agricultura Urbana? Desde já, agradeço as informações prestadas.</t>
  </si>
  <si>
    <t>SB.078742/2020-36</t>
  </si>
  <si>
    <t>NELSON CORREA DE OLIVEIRA JUNIOR</t>
  </si>
  <si>
    <t>Prezados(as), Para fins de pesquisa e elaboração de trabalho de conclusão de curso na área de inteligência artificial e
aprendizado de máquina em instituição de ensino, gostaria, se possível, de acesso à dataset com perfil das escolas e
alunos da rede de ensino municipal de São Bernardo, bem como as avaliações oficiais de desempenho de cada uma delas</t>
  </si>
  <si>
    <t>SB.079229/2020-02</t>
  </si>
  <si>
    <t>LUIZ CLAUDIO DIOGO REIS</t>
  </si>
  <si>
    <t>Solicito: 1. Projeto/Plano de Cidade Inteligente; 2. Plano Estratégico e Plano Diretor de Tecnologia da Informação e
Comunicação; 3.Plano de Gestão de Riscos de Tecnologia de Informação e Comunicação; 4. Plano de Investimentos em
Tecnologia da Informação e Comunicação; 5. Estrutura organizacional dos processos de Tecnologia de Informação e
Comunicação; 6. Relação dos Projetos Estratégicos da prefeitura; 7. Relação das Políticas de TIC adotadas pela prefeitura;
8. Relação dos Comitês de Tecnologia da Informação e Comunicação vigentes; 9. Relação dos canais e/ou recursos
tecnológicos utilizados para engajamento e participação da comunidade; 10. Relação das Parcerias Públicas Privadas,
Acordos Locais ou Internacionais; 11.Modelo de Governança de Tecnologia de Informação e Comunicação; 12.Plano ou
Projeto adotado pelo município com foco na privacidade de dados pessoais dos cidadãos; 13. Documento do código de
conduta e de integridade; 14. Plano de capacitação de pessoal de TI; 15. Regulamento de Licitações e Contratos; 16.
Relação dos Indicadores de governança de TIC.</t>
  </si>
  <si>
    <t>SB.079244/2020-69</t>
  </si>
  <si>
    <t>REGINALDO BARROS DE SOUSA</t>
  </si>
  <si>
    <t>Gostaria de saber qual o custo de uma sessão solene na câmara dos vereadores .os custos ao qual me refiro seria: - energia elétrica - Pessoal envolvido no processo ( funcionários + terceiros) - Sistemas operando ( painel, sistemas de informática, WIFI, etc) - Alimentos contratador pela atender os vereadores nas sessões - confecção de Convites - Arranjo de Flores - confecção de Medalhas - confecção de placas</t>
  </si>
  <si>
    <t>SB.079246/2020-81</t>
  </si>
  <si>
    <t>Gostaria de saber qual o custo de uma sessão plenária normal da câmara de SBC, custos como: - Custos de energia
elétrica - Custos dos sistemas envolvidos no processo de votação como painel eletrônico e qualquer outro sistema
envolvido. - custo com funcionários da câmara e funcionários terceiros como seguranças e pessoa da limpeza envolvido e
outras pessoas que estejam no processo que por acaso não mencionei nessa mensagem. - custo dos vereadores. - custo
de alimentação para os vereadores</t>
  </si>
  <si>
    <t>"Em resposta ao solicitado em SB 77181/2020 sobre recapeamento nas ruas do Jd. Maria Cecília, informamos que segundo o cronograma inicial, esse serviço deverá ocorrer no segundo semestre de 2021"</t>
  </si>
  <si>
    <t>SB.079590/2020-36</t>
  </si>
  <si>
    <t>ANDRÉ CURIAT</t>
  </si>
  <si>
    <t xml:space="preserve"> Prezados, boa tarde. Skill Segurança Patrimonial LTDA. vem, por seu meio de seu procurador (procuração anexa), requerer
cópia do Processo Administrativo n.º 80120 (pedidos de reequilíbrio econômico-financeiros protocolizados pela Skill perante
a Prefeitura de São Bernardo do Campo), referente ao Contrato CLM 11.1 n.º 055/2007. Obrigado e fico à disposição</t>
  </si>
  <si>
    <t>SB.079666/2020-21</t>
  </si>
  <si>
    <t>CARMEN TSURUKO KAWAKAMI</t>
  </si>
  <si>
    <t>Boa tarde! Solicito informar se há previsão de obra de recapeamento asfáltico na Alameda Dom Pedro de Alcântara, principalmente no trecho próximo ao supermercado Davó. A rua está toda remendada precisando de manutenção. Obrigada.</t>
  </si>
  <si>
    <t xml:space="preserve">Esclarecemos que cerimônias de casamento estão permitidas e os templos religiosos devem atender o Decreto nº 21.124 (http://leismunicipa.is/lwgvx), bem como o protocolo do Anexo único do decreto municipal nº 21.284 de 10/09/2020 (http://leismunicipa.is/jysch) que “aplicam-se estas regras ora estabelecidas também aos eventos sociais como casamentos, confraternizações, aniversários, formaturas e similares; ” </t>
  </si>
  <si>
    <t xml:space="preserve">“Em atenção a esta demanda, informamos que não dispomos em nossos cadastros, de foto/imagem do Sr. Hugo Vieira Pinto. Esclarecemos que quando das denominações viárias, para fins de decreto, nos são encaminhadas apenas as biografias dos homenageados, conforme a biografia informada através do Processo SB 76.144/2020-14 (LAI)”. </t>
  </si>
  <si>
    <t xml:space="preserve">Encaminhamos abaixo, endereço eletrônico de acesso aos dados cadastrais de concessionárias atuantes no Município, ofertados pela Secretaria de Obras e Planejamento Estratégico: 
https://guiadeservicos.saobernardo.sp.gov.br/guia-de-servicos/formularios/sb-73472.2020-dadoscadastrais.xlsx </t>
  </si>
  <si>
    <t>SB.080955/2020-82</t>
  </si>
  <si>
    <t>ANDERSON BARRA DA SILVA</t>
  </si>
  <si>
    <t>Boa tarde, gostaria de obter informações quanto ao fechamento da rua sem saída da rua Duque D´Abruzzo 257/263
questiono o morador que colocou um portão na entrada e câmeras de monitoramento tornando um espaço fechado e
particular o mesmo é proprietário da casa 03 do 263 Sr Rogério Soares Pontes o qual alega estar tudo em dia com a
prefeitura, mais não apresenta nenhum documento da mesma confirmando a informação. Obrigado.</t>
  </si>
  <si>
    <t>SB.081763/2020-68</t>
  </si>
  <si>
    <t>PAULO ANTONIO DE SOUSA MARQUEZ</t>
  </si>
  <si>
    <t>A Lei nº 13.460, de 26/6/2017, dispõe sobre a participação, proteção e defesa dos usuários dos serviços públicos da
administração pública direta e indireta da União, dos Estados, do Distrito Federal e dos Municípios. Diante disso, solicitamos
informações sobre o cumprimento das seguintes normas: 1) A Prefeitura já desenvolveu o Quadro Geral de Serviços (Art. 3º)
e as Cartas de Serviços ao Usuário (Art. 7) dos órgãos municipais? Se sim, qual o ato normativo regulamenta tal sistemática
(§ 5º)? 2) De que forma o usuário pode apresentar manifestações, quanto aos serviços públicos prestados pela Prefeitura
(Art. 9)? 3) A Prefeitura já instituiu sua Ouvidoria Municipal? Se sim, que ato normativo regulamenta a mesma? (Art. 17)? 4)
A Prefeitura já instituiu o Conselho de Usuários dos Serviços Públicos (Capítulo V)? Se sim, que ato normativo regulamenta
o mesmo (Art. 22)? 5) A Prefeitura avalia periodicamente seus serviços (Arts. 23 e 24)? Se sim, que ato normativo que
regulamenta o mesmo?</t>
  </si>
  <si>
    <t>SB.082292/2020-06</t>
  </si>
  <si>
    <t>KEMERON DE ALENCAR ABREU</t>
  </si>
  <si>
    <t>Estou efetuando uma pesquisa referente ao desenvolvimento de São Bernardo do Campo nos últimos 20 anos, para a
conclusão de curso de Economia, na universidade Metodista de São Paulo e gostaria do Painel Estatísticos dos anos
anterior, desde de 2000 até hoje, pois no site tem apenas o do ano de 2018 (segue anexo). Fico no aguardo dos
documentos. Desde já agradeço</t>
  </si>
  <si>
    <t>SOROCABA</t>
  </si>
  <si>
    <t>SB.083122/2020-83</t>
  </si>
  <si>
    <t>segundo processo SB.003088/1985 arquivos 25 e 26 anexos, a prefeitura alegou que para cessar a infiltração que ocorria
na casa localizada na rua alameda gloria 772, seria necessário a realização de obras como: rede de esgoto, galeria de
águas pluviais e cimento do piso na favela localizada nos fundos da supracitada residência. Gostaria de saber se no
decorrer desses anos, ou seja, de 1985 a 2020, a prefeitura executou obras no local indicado para que a infiltração
cessasse? caso positivo, informar os serviços realizados e as respectivas datas. Peço informar também se houve outros
pedidos junto a prefeitura relacionado a casa localizada na rua alameda gloria 772 sobre: infiltrações, embargos, interdições
da casa; abalos estruturais , etc</t>
  </si>
  <si>
    <t>SB.083186/2020-03</t>
  </si>
  <si>
    <t>GPL CURSO DE INGLÊS LTDA</t>
  </si>
  <si>
    <t>CLAUDIO ROBERTO PARISOTTO</t>
  </si>
  <si>
    <t>Prezados, A empresa GPL CURSO DE INGLES LTDA, com sede em São Bernardo do Campo, inscrita no CNPJ sob nº 14.784.991/0001-55 e no cadastro mobiliário sob nº. 207309-9 solicita esclarecimentos sobre o Decreto Municipal 21.245 de 18/08/2020 que, além de outras providências, acrescenta o inciso XXIII no artigo 2º, acrescenta novo protocolo ao anexo único do Decreto nº 21.197, de 3 de julho de 2020 e por fim veda aulas de reforço presenciais na rede de ensino pública e privada instaladas no Município. Anexo esclarescimentos</t>
  </si>
  <si>
    <t>SB.083194/2020-17</t>
  </si>
  <si>
    <t>EDUARDO COELHO GOULART DE ANDRADE</t>
  </si>
  <si>
    <t>Esta solicitação busca entender como a prefeitura tem utilizado diferentes tecnologias para combater a covid-19. As
perguntas estão no documento anexo.</t>
  </si>
  <si>
    <t>Em resposta à solicitação, informamos que, nesta data, o número de Coordenadores Pedagógicos que atuam no Ensino Fundamental na rede de ensino de São Bernardo do Campo são:
•	Coordenadores Pedagógicos: 87;
•	Professores Respondendo por Coordenação Pedagógica: 37;
•	Total de profissionais que atuam na Coordenação Pedagógica: 124.</t>
  </si>
  <si>
    <t>SB 84424/2020-72</t>
  </si>
  <si>
    <t>CLAYTON MOREIRA DA SILVA</t>
  </si>
  <si>
    <t>Requerente solicita informações, de como deve proceder para conseguir a deslacração do estabelecimento comercial,
localizado na rua Ieda Luiza de Sena Souza,105 - Sitio Bom Jesus, tendo em vista a lacração no dia 30/10/2020.</t>
  </si>
  <si>
    <t>SB.084939/2020-08</t>
  </si>
  <si>
    <t>Prezados solicito informações sobre o andamento do julgamento do pedido de reequilíbrio econômico financeiro do Pregão
Eletrônico - PE 001/2020, da empresa ELETRO CENTRO COMERCIO DE PEÇAS E ELETROELETRÔNICOS EIRELI (CNPJ
16.779.255/0001-34), enviado no dia 28 de outubro de 2020 através do e-mail cgmppp@saobernardo.sp.gov.br. Caso haja dúvidas
sobre de qual assunto se trata a peça pode ser acessada no seguinte link:
https://arquivos.sandieoliveira.adv.br/appapi/anexos/395557/813274 Requer-se também, no caso de o processo ser físico, o envio
digitalizado de todos os documentos inclúidos no processo administrativo após a juntada do pedido acima referenciado. Já no caso
do processo ser eletrônico que seja liberado acesso à integralidade do mesmo para acompanhamento. 1 . DOS MEIOS DE
CONTATO Inicialmente, cabe informar que a solicitação de qualquer informação ou documento que seja necessário para a
efetivação do presente pedido pode ser feita nos meios de contato abaixo relacionados, informando o Número Interno P8164: 01 –
WhatsApp – 049 9 9111-8279 https://api.whatsapp.com/send?phone=554991118279&amp;text=Ol%C3%A1 Caso utilize o WhatsApp
Web basta clicar no link. 02 – E-mail – contato@sandieoliveira.adv.br 03 – Ligação telefônica: 049 9 9111-8279 Pregão Eletrônico
- PE 001/2020 - Nº Interno P8164</t>
  </si>
  <si>
    <t>Informo que os procedimentos para desinterdição de imóvel/estabelecimento comercial (Defesa Civil/Vigilância Sanitária) podemser acessados através do endereço eletrônico abaixo:https://guiadeservicos.saobernardo.sp.gov.br/guia-de-servicos/servicos/buscar?texto=desinterdi%C3%A7%C3%A3oE para os casos relacionados à SOPE (Secretaria de Obras e Planejamento Estratégico), deverá ser encaminhado e-mail para:obras.particulares@saobernardo.sp.gov.br</t>
  </si>
  <si>
    <t>SANDI E OLIVEIRA ADVOGADOS</t>
  </si>
  <si>
    <t>TIAGO SANDI</t>
  </si>
  <si>
    <t>contato telefônico com a sra. Maria José (mãe). Deixado rec. Ref. ao processo, pois a resposta foi encaminhada por equívoco, foi solicitado aguardar nova resposta. Tentativas de contato com sr. Ananias sem sucesso.</t>
  </si>
  <si>
    <t>Após os levantamentos necessários realizados junto aos Serviços responsáveis, em 15/09/2020, apuramos que há 28 cargos vagos de Coordenador Pedagógico, ocupados por servidores designados, ou seja, que passaram por processo de seleção interna e exercem essas funções até que os Coordenadores Pedagógicos sejam contratados através do concurso público, conforme dispõe o caput do Art. 99 da Lei Municipal 6.316/13, redação dada pela Lei nº 6.628, de 14 de dezembro de 2017</t>
  </si>
  <si>
    <t>Após análise do quanto solicitado constatamos que a empresa ELETRO CENTRO COMÉRCIO DE PEÇAS E ELETROELETRÔNICOS EIRELI, não faz parte do cadastro de fornecedores deste Município, portanto nunca efetuou nenhum fornecimento. 
O Pregão Eletrônico citado pela mesma não corresponde ao Pregão eletrônico que foi aberto pelo Município, considerando o objeto licitado aqui que é totalmente divergente do fornecimento/prestação de serviços que a empresa informa que participou. 
Sendo assim acredito que haja algum engano, pois esta empresa nunca foi contratada ou cadastrada no Município</t>
  </si>
  <si>
    <t>LAGES</t>
  </si>
  <si>
    <t>SB.088948/2020-17</t>
  </si>
  <si>
    <t>LUCIANA RICARDO GRANELI</t>
  </si>
  <si>
    <t>Prezados, bom dia! A Companhia de Gás de São Paulo é a concessionária responsável pela distribuição de gás natural
canalizado na Região Metropolitana de São Paulo, Região administrativa de Campinas, Baixada Santista e Vale do Paraíba,
atendendo os segmentos industrial, residencial, cogeração, comercial e GNV. Com o objetivo de garantir a distribuição de
gás natural, a Comgás está desenvolvendo um projeto que prevê implantação de novas redes e equipamentos em área
passível de interferência com instalações subterrâneas sob vossa responsabilidade. Para evitar tais interferências,
solicitamos o cadastro de infraestrutura existente e o fornecimento de possíveis projetos de expansão que estejam
compreendidos na região do projeto, cujo mapa com localização está anexo a esta carta. A Comgás ressalta que o
fornecimento dessas informações é crucial para garantir que os projetos conduzidos sejam compatibilizados para que não
sobreponham em nenhum plano instalações já existentes. Dessa forma, evitando danos durante a execução do projeto.
Destacamos ainda que para implantação e obras serão solicitadas, em momento oportuno, as devidas autorizações. Por fim,
entendemos que a ausência de resposta à essa carta no período de 30 dias, implica na não constatação de infraestrutura na
área em questão</t>
  </si>
  <si>
    <t>contato telefônico  do sr. Mognon, questionou resposta da SE qto a informação de menor e maior valor pago a professor da rede municipal. Informou que o sr. Dechechi faria contato com a SE para alteração. Contato c/ Ana Paula (SE) - foi solicitado verificar se houve contato do sr. Dechechi, de qq maneira foi informada sobre sugestão na proposta de resposta, informando apenas o menor e maior sala´rio pago a professor, caso houvesse necessidade de formalizar avisaria.</t>
  </si>
  <si>
    <t>SB.090638/2020-23</t>
  </si>
  <si>
    <t>ANTONIO DE SOUZA ARAUJO FILHO</t>
  </si>
  <si>
    <t>Solicito relação de todos dos bairros que tiveram regularização fundiária em 2020</t>
  </si>
  <si>
    <t>SB.091241/2020-60</t>
  </si>
  <si>
    <t>JOSEFA LUZINETE FRAGA MARESCH</t>
  </si>
  <si>
    <t>SB.091790/2020-54</t>
  </si>
  <si>
    <t>Todas as informações aqui solicitadas se referem à empresa e ao(s) fornecimento(s) abaixo: Master Eletrodomésticos Eireli, pessoa jurídica de direito privado, inscrito no CNPJ n° 33.859.616/0001-71, sediada na Av Adalberto Simão Nader, 1631, SEDE, Republica, CEP 29070-010: NOTA FISCAL VALOR DOCUMENTO EMISSÃO DA NOTA ENTREGA VENCIMENTO 000001838 R$ 81.270,00 AF: 02306/2020 PROCESSO: 00649/2020 18/11/2020 18/11/2020 18/12/2020 De acordo com o exposto acima, requer-se o envio das informações abaixo: Os produtos entregues estão de acordo com o exigido no edital? Qual o número e a forma de consulta do processo administrativo gerado para efetivar o pagamento? Já foi efetuado o ateste, recebimento provisório e/ou definitivo? Se não, qual é o nome e contato do servidor responsável por este procedimento? Se o ateste já foi efetuado, a nota fiscal já foi encaminhada para o setor responsável pelo pagamento? Se não qual o nome e contato do servidor que não deu encaminhamento. Se sim, qual o nome e contato do servidor que recebeu a nota. Qual a previsão de pagamento? Quem é o gestor do contrato? Informar nome, telefone e contato do setor responsável por efetuar o pagamento. A Administração efetua os pagamentos em ordem cronológica? Se sim, como é possível consultar? No caso de atraso de pagamento a Administração efetuará o pagamento de juros e correção monetária devidos? Observação 1: Caso a nota fiscal seja paga até o prazo final de resposta deste pedido de acesso a informação, não considerando prorrogação de 10 dias, basta apresentar o comprovante de pagamento, ao invés da resposta aos questionamentos acima. Observação 2: Caso haja resposta por e-mail, somente finalizar a presente demanda após a CONFIRMAÇÃO de recebimento. Número interno: 19959</t>
  </si>
  <si>
    <t>SB.091806/2020-63</t>
  </si>
  <si>
    <t>FRANCIELE LEMOS VALLE</t>
  </si>
  <si>
    <t>Passos para emitir Nota Fiscal</t>
  </si>
  <si>
    <t>SB.092059/2020-46</t>
  </si>
  <si>
    <t>ESTATICA ENGENHARIA DE PROJETOS LTDA</t>
  </si>
  <si>
    <t>Prezados, bom dia A fim de evitarmos eventuais interferências com as instalações subterrâneas pertencentes a essa Concessionária, estamos encaminhando carta e croqui referente ao projeto - 2327 - SABESP – ATE -ME - ATE PROJ TIETÊ – ETAPA III - COLETOR TRONCO VOITH - JARAGUÁ– SP, solicitando que nos encaminhem cópias atualizadas das PLANTAS E PERFIS das referidas instalações existentes nas áreas em questão</t>
  </si>
  <si>
    <t>Para maiores informações sobre obtenção de senha para emissão de nota fiscal eletrônica, peço a gentileza de acessar o link:https://guiadeservicos.saobernardo.sp.gov.br/guia-de-servicos/servicos/212021/mostrarCaso ainda não tenha realizado inscrição municipal no município, solicito acessar o link abaixo e clicar sobre o serviço conformesua necessidade:https://guiadeservicos.saobernardo.sp.gov.br/guia-de-servicos/servicos/buscar?texto=inscri%C3%A7%C3%A3oTodas as informações acima podem ser acessadas através do site do município: www.saobernardo.sp.gov.br em "Guia deServiços". Em caso de dúvidas quanto ao sistema de emissão de nota fiscal eletrônica, poderá entrar em contato através do F:2175-1145</t>
  </si>
  <si>
    <t>SB.092460/2020-11</t>
  </si>
  <si>
    <t>WINDERSON BATISTA BORGES</t>
  </si>
  <si>
    <t>Quero informação de: Quantas vezes no ano de 2020 foram solicitado o Serviço de Poda de Árvore nas ruas Dom Paulo Mariano e Alameda Princesa Isabel no bairro Nova Petrópolis - SBC.</t>
  </si>
  <si>
    <t>O requerente ingressou com ação judicial (processo nº 1024071-11.2020.8.26.0564) para questionar a negativa ao pedido e teve a liminar rejeitada pela D. Magistrada. Logo, uma vez que a questão já foi judicializada, creio que nada mais há que ser feito no âmbito administrativo, a não ser aguardar o posicionamento do Judiciário sobre o tema</t>
  </si>
  <si>
    <t xml:space="preserve">"Em atenção ao questionamento formulado, que reporta o fechamento de “logradouro/ rua” e/ou “viela de acesso”, com portão de entrada e câmeras de monitoramento em trecho localizado na Rua Duque D’Abruzzo entre os números prediais 257 e 263, informamos que foi efetuada vistoria no local e verificado se tratar de servidão particular de passagem que possibilita o acesso a Conjunto Habitacional constituído de seis sobrados geminados edificados sobre parte dos lotes 21 a 23 da quadra F originários da Vila Mussolini. Loteamento este, considerado regular e anterior a legislação disciplinadora da matéria." </t>
  </si>
  <si>
    <t>SB.094148/2020-98</t>
  </si>
  <si>
    <t>VALORARE ASSESSORIA EMPRESARIAL LTDA</t>
  </si>
  <si>
    <t>Bom dia ! Gostaria de ter acesso a lista de todos os contribuintes de ISSQN do município.</t>
  </si>
  <si>
    <t>Informo que para este tipo de solicitação o município possui procedimento próprio, para isto, solicito acessar o link abaixo paramaiores informações e solicitação de serviço:https://guiadeservicos.saobernardo.sp.gov.br/guia-de-servicos/servicos/211504/mostrar</t>
  </si>
  <si>
    <t>SB.094910/2020-88</t>
  </si>
  <si>
    <t>LUIS GUILHERME MAURINO</t>
  </si>
  <si>
    <t>Boa tarde, Gostaria de obter maiores informações sobre a INSTITUIÇÃO ASSISTENCIAL EMMANUEL - CENTRO DE
TRATAMENTO BEZERRA DE MENEZES, CNPJ 59.150.318/0001-00, localizada na Rua Batuira, 400, Assumpção, na
comarca de São Bernardo do Campo/SP. A INSTITUIÇÃO ASSISTENCIAL EMMANUEL - CENTRO DE TRATAMENTO
BEZERRA DE MENEZES possui alvará e licença de funcionamento junto a Vigilância Sanitária de São Bernardo do
Campo/SP para realizar internações involuntárias e ou compulsórias de dependentes químicos e ou alcoólicos? Agradeço
antecipadamente. Att., Luís Guilherme Maurino OAB/SP 276.815 (15) 99105-0325</t>
  </si>
  <si>
    <t>,</t>
  </si>
  <si>
    <t>nativa.</t>
  </si>
  <si>
    <t>Temos  propostas,ainda  em  desenvolvimento,  para  a  criação  do  Polo  Agrícola  para  o  fomento  de agroecologia,  fortalecendo  a  sintropia  que  combina  a  atividade  agrícola  com  a  conservação  da  floresta nativa.</t>
  </si>
  <si>
    <t>SB.095539/2020-17</t>
  </si>
  <si>
    <t>ARQUENMA ENGENHARIA AMBIENTAL</t>
  </si>
  <si>
    <t>Solicito Vistas do processo digital da Fibam Companhia Industrial, situada na Av. Humberto de Alencar Castelo Branco nº
39, com vistas à obtenção de informações quanto à presença de estruturas subterrâneas presentes no local, para
elaboração de estudos ambientais. Fizemos contato com a Sra. Sandra Aparecida da S. Passos, que nos encaminhou até
este ponto. Atenciosamente.</t>
  </si>
  <si>
    <t>Informo que para solicitação de vistas a processo, o Município disponibiliza procedimento próprio através do link abaixo:https://guiadeservicos.saobernardo.sp.gov.br/guia-de-servicos/servicos/212134/mostrarEm caso de dúvidas, solicito entrar em contato com a SOPE-2 através do Fone: 2630-4000</t>
  </si>
  <si>
    <t>SB.096625/2020-70</t>
  </si>
  <si>
    <t>Baseado na lei de acesso a informação quero saber o valor exato que a prefeitura gastou na área da habilitação em
2019</t>
  </si>
  <si>
    <t>SB.096626/2020-31</t>
  </si>
  <si>
    <t>Com base na lei de acesso a informação quero a seguinte informação: Qual o plano da prefeitura para a favela do
Robertão (na estrada dos Alvarengas),para os próximos 12 meses?</t>
  </si>
  <si>
    <t>SB.096627/2020-92</t>
  </si>
  <si>
    <t>Baseado na lei de acesso a informação quero saber: Qual o argumento da prefeitura por não existir o conselho municipal
de habilitação em São Bernardo do campo?</t>
  </si>
  <si>
    <t>Prezado(a) Sr.(a).,
Conforme contato da Secretaria de Obras e Planejamento Estratégico, a resposta referente à LAI SB 88948/2020-17 foi encaminhada para o seguinte endereço eletrônico, inclusive com confirmação de recebimento:
De: Sandro Ivair de Carvalho [mailto:sandro.carvalho@saobernardo.sp.gov.br]
Enviada em: sexta-feira, 27 de novembro de 2020 16:03
Para: Rafael Vergara Neto; Aline Leal; Fernanda Leal
Cc: hed ensinas; hedmiltonensinas4@gmail.com
Assunto: Fwd: You have uploaded a file (Description: GAPs - São Bernardo do Campo - Estudo de Elevação de Pressão Anchieta - COMGÁS)
Att,
SA-101 (Seção de Processamento de Solicitações e Informações).</t>
  </si>
  <si>
    <t>Prezado(a) Sr.(a).,
Conforme contato da Secretaria de Obras e Planejamento Estratégico, a resposta referente à LAI SB 88948/2020-17 foi encaminhada para o seguinte endereço eletrônico, inclusive com confirmação de recebimento:De: Sandro Ivair de Carvalho [mailto:sandro.carvalho@saobernardo.sp.gov.br]
Enviada em: terça-feira, 1 de dezembro de 2020 09:25
Para: Bruno Vicente Santos; Aline Leal; Fernanda Leal
Cc: hedmiltonensinas4@gmail.com; hed ensinas
Assunto: Fwd: You have been sent a file (Description: CT Borda do Campo - Cadastro de Interferências - Micro e Macrodrenagem - PMSBC)</t>
  </si>
  <si>
    <t>O  Departamento  de  Parques  e  Jardins –SU.3  é  a  unidade competente  para  a  realização  dos serviços de remoção, substituição, destoca, poda de galhos e raízes de árvores no Município de São Bernardo  do  Campo.  Tais  serviços  são  executados  conforme  ordem  cronológica  de  solicitações feitas  por  interessados  e  constatações  da  fiscalização  feitas  por  agentes  municipais  capacitados  e validadas   pelo   Assessor   de   Direção,  Eng.º   Agrônomo   Joabe  de   Melo   da   Silva   (5060371569 CREA/SP).Até  a  presente  data,  em  verificação  ao  histórico  relativo  aos  locais  mencionados  no  processo, constatou-se que apenas a Rua Dom Paulo Mariano teve uma única solicitação do serviço de poda neste ano, entretanto não foram localizadas solicitações para a Alameda Princesa Isabel.</t>
  </si>
  <si>
    <t>SB.096891/2020-82</t>
  </si>
  <si>
    <t>MARCELA APARECIDA SATO PINHEIRO</t>
  </si>
  <si>
    <t>SOLICITA INFORMAÇÕES SOBRE O HISTORICO ANUAL DE DEMANDAS DE COLETA DA UFABC E O LEVANTAMENTO DOS PRÇOS PRATICADOS PELO MUNICÍPIO EM RELAÇÃO A COLETA DE RESÍDUOS INFECTANTES: COLETA PELA PMSBC. CONFORME TABELA ANEXA. SEGUE REQUERIMENTO PADRÃO, TABELA E DOC. REQUERENTE. TEL.011988418400</t>
  </si>
  <si>
    <t>SB.097093/2020-54</t>
  </si>
  <si>
    <t>MARCOS MATOS DE MACEDO</t>
  </si>
  <si>
    <t>Quais foram os documentos comprobatórios, em atendimento a resolução CMDCA 364/2019, Art. 2, IX, apresentados pelos integrantes da gestão 2020/2024? Desejo ter acesso à todos esses documento comprobatórios. Paulo Inácio Carlos Alberto Vieira de Andrade (Nino Andrade) Francisco Rumão Sérgio Casonatto Junior (Sergio da Habitação) José Anderson Lima Fabiana Nunes de Faria (Fabiana Bibi) Cibele Rodrigues Ana Carolina da Silva Martins (Carol) Lourdes Veronesi Aline Rodrigues Micheline da Silva Gomes Celia Marina Cleudiana Sousa (Cleu) João Goularte Juliana Rocha Dalécio</t>
  </si>
  <si>
    <t>contato c/ Thayse em 19/11 - informou que há 2 dias encaminhou e-mail para SG solicitando maiores informações. Após e-mail encaminhado informando prazo, foi feito novo contato telefônico em 16/12, solicitando uma devolutiva, ficou de realizar nova cobrança à SG.</t>
  </si>
  <si>
    <t>SB.098807/2020-96</t>
  </si>
  <si>
    <t>Semana que vem vence o prazo legal de 30 dias para efetuar o pagamento para Master Eletrodomésticos Eireli - CNPJ n°
33.859.616/0001-71, gostaria de saber se está tudo certo para pagar a empresa dentro do prazo? A nota já está com o financeiro?
Já houve liquidação dos empenhos? Se tiver dúvida do que se trata segue abaixo a listagem dos débitos: NOTA FISCAL VALOR
DOCUMENTO EMISSÃO DA NOTA ENTREGA VENCIMENTO 000001838 R$ 81.270,00 AF: 02306/2020 PROCESSO:
00649/2020 18/11/2020 18/11/2020 18/12/2020 1. DOS MEIOS DE CONTATO Inicialmente, cabe informar que a solicitação de
qualquer informação ou documento que seja necessário para a efetivação do presente pedido pode ser feita nos meios de contato
abaixo relacionados, informando o Número Interno P19959: 01 – WhatsApp – 049 9 91432256
https://api.whatsapp.com/send?phone=5549991432256&amp;text=Ol%C3%A1 Caso utilize o WhatsApp Web basta clicar no link. 02 –
E-mail – contato@sandieoliveira.adv.br 03 – Ligação telefônica: 049 9 91432256 2. EMBASAMENTO LEGAL A prestação de
informações sobre o andamento de processos administrativos decorrentes de licitações/contratos administrativos é garantida pelos
incisos V e VI do artigo 7º da Lei de Acesso à Informação que prevê “Art. 7º O acesso à informação de que trata esta Lei
compreende, entre outros, os direitos de obter: [...] V - informação sobre atividades exercidas pelos órgãos e entidades, inclusive as
relativas à sua política, organização e serviços; VI - informação pertinente à administração do patrimônio público, utilização de
recursos públicos, licitação, contratos administrativos;”. Lembrando que conforme artigo 3º, o procedimento da Lei de Acesso à
Informação visa também a utilização de meios de comunicação viabilizados pela tecnologia da informação, assim como o
desenvolvimento do controle social da Administração Pública. Número interno: 19959</t>
  </si>
  <si>
    <t>SB.099120/2020-08</t>
  </si>
  <si>
    <t xml:space="preserve"> Quais foram os documentos comprobatórios, em atendimento a resolução CMDCA 364/2019, Art. 2, IX, apresentados pelos
integrantes do conselho, gestão 2020/2024? Área de Abrangência 1 Paulo Inácio Carlos Alberto Vieira de Andrade (Nino
Andrade) Francisco Rumão Sérgio Casonatto Junior (Sergio da Habitação) José Anderson Lima Área de Abrangência 2
Fabiana Nunes de Faria (Fabiana Bibi) Cibele Rodrigues Ana Carolina da Silva Martins (Carol) Lourdes Veronesi Aline
Rodrigues Área de Abrangência 3 Micheline da Silva Gomes Celia Marina Cleudiana Sousa (Cleu) João Goularte Juliana
Rocha Dalécio</t>
  </si>
  <si>
    <t xml:space="preserve"> SB.099127/2020-25</t>
  </si>
  <si>
    <t>Boa tarde. Nos termos da lei de acessos as informações solicitamos os seguintes esclarecimentos. 1. Quais as condições
para que uma pessoa que não seja um servidor/GCM da Prefeitura de SBC entre/visite a Base da ROMU 2. Existe um
registro de visitantes, seja pedestres ou veiculos na base da ROMU GCM SBC? 3. Se existe, solicitamos uma copia destes
registros dos dias 27, 28 e 29 de Setembro de 2020 4. No mês de setembro, a base recebeu a visita do sr. FABIO DE
CAMARGO TELLES, popularmente conhecido como FABIO TELLES. 5. Especificamente no dia 28 de Setembro a Base da
ROMU recebeu a visita de FABIO TELLES, já oficializado candidato a vereador em SBC pelo partido Republicanos? 6. É
permitida a visita de candidatos oficializados perante a justiça eleitoral em instalações da Guarda e da PMSBC? 7. Se sim,
quem autorizou 8. Quem é o comandante da ROMU? 9. Quem é o responsável pela base física da ROMU? Sem mais
agradecemos, e seguimos no aguardo dos esclarecimentos.</t>
  </si>
  <si>
    <t>SB.099300/2020-80</t>
  </si>
  <si>
    <t>ADRIANA SOARES LIMA</t>
  </si>
  <si>
    <t>Sobre o projeto de Reforma da EMEB Mario Martins de Almeida. Gostaria de saber o que vai ser feito na estrutura e até
quando vai a obra. Como faço para ter acesso ao Projeto.</t>
  </si>
  <si>
    <t>Informamos que possui a devida Ordem de Pagamento, e que o pagamento foi realizado no dia 18/12/2020</t>
  </si>
  <si>
    <t>Este departamento informa que no momento não há contrato vigente com a empresa GERALDO J COAN &amp; CIA LTDA, CNPJ 62.436.282/0001-21</t>
  </si>
  <si>
    <t>SB.101357/2020-50</t>
  </si>
  <si>
    <t>HERVAL PEREIRA DE CASTRO JUNIOR</t>
  </si>
  <si>
    <t>Solicito a quantidade comprada em unidades pelo município de São Bernardo do Campo nos anos calendários de 2018 e
2019 para cada medicamento listado abaixo. Favor informar a quantidade comprada separadamente para cada ano e
medicamento. Ácido zoledrônico 4 mg Ácido zoledrônico 5 mg Alendronato 70 mg Bevacizumabe 25 mg/ml Bortezomibe 3,5
mg Cetuximab 5 mg/ml Daratumumabe 20mg/ml Eltrombopag 25 mg Eltrombopag 50 mg Lenalidomida 10 mg Lenalidomida
15 mg Lenalidomida 25 mg Lenalidomida 5 mg Raloxifeno 60 mg Teriparatida 250mcg/ml Adalimumabe 40 mg
Trastuzumabe 440 mg Trastuzumabe 150 mg</t>
  </si>
  <si>
    <t>SB.101686/2020-48</t>
  </si>
  <si>
    <t>Solicito a lista de medicamentos para os quais o Município de São Bernardo do Campo tem atas de registro de preços vigente</t>
  </si>
  <si>
    <t>SB.101818/2020-92</t>
  </si>
  <si>
    <t>DORIVALDO CORDEIRO MOTA</t>
  </si>
  <si>
    <t>0la boa noite tudo bem espero que sim, a solicitação se refere ao imóvel no endereço citado (Samuel Azemberg), ele se
localiza no trajeto do projeto da prefeitura do corredor Leste-Oeste, a prefeitura só iria desapropriar parte da garagem, não
sendo aceito e entraram na justica para desapropriação total. Porem em Setembro/20 o advogado ligou informando que o
imóvel foi demolido pela prefeitura, em consulta não foi localizado nenhuma ordem judicial para demolição, estou solicitando
essa informação conforme orientação da prefeitura (setor iptu), foi enviado o carne 2021. certo de sua ajuda desde já
agradeço</t>
  </si>
  <si>
    <t>SB.102070/2020-40</t>
  </si>
  <si>
    <t>SB.102146/2020-35</t>
  </si>
  <si>
    <t>Solicito a lista de medicamentos, não incluídos nos protocolos federais ou estaduais, para os quais o município de São Bernardo do Campo tem estabelecido protocolos próprios para dispensação à população.</t>
  </si>
  <si>
    <t>O munícipio de São Bernardo do Campo permite que a população solicite medicamentos não incluídos nos protocolos federais ou estaduais através de processos administrativos? Em caso afirmativo, solicito a lista de medicamentos não incluídos nos protocolos federais ou estaduais que podem ser requeridos através de processos administrativos.</t>
  </si>
  <si>
    <t>SB.000022/2021-71</t>
  </si>
  <si>
    <t>CAROLINA DALLA PACCE</t>
  </si>
  <si>
    <t>Prezados, Gostaria, por gentileza, dos dados sobre óbitos não decorrentes de COVID 19 no município, no período de março de 2020 a dezembro de 2020, explicitando número de mortes por doença.</t>
  </si>
  <si>
    <t>SB.000584/2021-74</t>
  </si>
  <si>
    <t>Viemos através deste processo solicitar a 2ª Via do TERMO DE RECEBIMENTO E RESPONSABILIDADE referente ao DECRETO Nº 16.918, DE 7 DE JULHO DE 2009, assinado pois o documento entregue ao SIND.NAC.TRANSP.ROD.AUT.VEIC.P EMPR.TRANSP.ROD. não foi localizado no estabelecimento.</t>
  </si>
  <si>
    <t>SINDICATO NACIONAL DOS TRANSPORTADORES RODOVIÁRIOS AUTÔNOMOS, PEQUENAS E MICROEMPRESAS DE TRANSPORTE RODOVIÁRIO DE VEÍCULOS</t>
  </si>
  <si>
    <t>SB.001327/2021-43</t>
  </si>
  <si>
    <t>ALEXANDRE PEREIRA DA SILVA</t>
  </si>
  <si>
    <t>Solicito com fundamento na Lei de Acesso à informação, fundamentada inclusive no artigo 37 da CF e nos princípios da administração pública, informações referente aos dados de todos os coordenadores das Unidades Básicas de Saúde de São Bernardo do Campo, devendo ser informado quantos destes são servidores e quantos são terceiros contratados pela Fundação de Saúde de São Bernardo do Campo. Verifica-se que a informação requerida é clara e precisa e encontra respaldo nos embasamentos ora apresentados. No aguardo do retorno da informação.</t>
  </si>
  <si>
    <t>SB.001575/2021-15</t>
  </si>
  <si>
    <t>RAQUEL CRISTINA SOARES</t>
  </si>
  <si>
    <t>Gostaria de saber quais são os documentos necessários para alteração do cadastro no carnê do IPTU. Temos o imóvel há alguns anos e o carnê chega todos os anos no endereço do antigo proprietário.</t>
  </si>
  <si>
    <t>A Prefeitura de São Bernardo informa que os projetos desenvolvidos pela secretaria de Habitação contam,  em  sua  maior  parte,  com  recursos  provenientes  dos  governos  estadual  e  federal.  Diante disso,  dependem  dos  devidos  desembolsos  e  repasses  para  execução  eentrega.  Em  2019,  a Prefeitura  de  São  Bernardo  do  Campo  gastou,  na  área  habitacional,  R$81.113.852,27(Oitenta  e um milhões, cento e treze mil, oitocentos e cinquenta e dois reais e vinte e sete centavos),do qual compreende a produção habitacional, regularização fundiária, Programa Renda Abrigo e outros</t>
  </si>
  <si>
    <t>Trata  o  presente  da  solicitação  de  informação  sobre  o  plano  da  Prefeitura  paraa  favela  do Robertão (na Estrada dos Alvarengas) para os próximos 12 meses.Informa-se que no momento não há projeto habitacional previsto para a área em questão</t>
  </si>
  <si>
    <t>Segue abaixo a relação das regiões regularizadas em 2020.Alvarenga   -8.905 domicílios regularizados.Cooperativa -623 domicílios regularizados.Montanhão -3.469 domicílios regularizados.Rudge Ramos -109 domicílios regularizados.Totalizando 13.106 domicílios regularizados em 2020 no Município de São Bernardo do Campo</t>
  </si>
  <si>
    <t>SB.003335/2021-79</t>
  </si>
  <si>
    <t>ANDRESSA RUIZ CERETO</t>
  </si>
  <si>
    <t>SB.003343/2021-83</t>
  </si>
  <si>
    <t>SB.003504/2021-64</t>
  </si>
  <si>
    <t>HELIO LUIS MAZZO GARCIA</t>
  </si>
  <si>
    <t>Em   resposta   à   LAI SB.101357/2020-50,   informamos   que   o   único   medicamento adquirido por esta secretaria nos anos de 2018 e 2019 foi o Ácido Zoledrônico 5mg, sendo que no ano de 2018 foram adquiridas 2 unidades do medicamento e no ano de 2019 foi adquirido 1unidade do medicamento.</t>
  </si>
  <si>
    <t>Considerando que segundo o Governo do Estado de São Paulo através da Secretaria dos Direitos da Pessoa  com  Deficiência,  ainda  aguarda  a  regulamentação  da  Ciptea  nos  municípios,  sendo  a  ideia padronizar o documento em todo o Estado;Considerando que apesar de não ter controle de quando isso ocorrerá, a determinação do Governo de São Paulo é que a carteira nacional seja adotada por todos os municípios. Não obstante isso, os documentos semelhantes já criados continuarão sendo aceitos;Considerando os transtornos causados em virtude da pandemia de Covid-19;São Bernardo do Campo recomenda a confecção do documento, Carteira de Identidade (RG) com a devida especificação.</t>
  </si>
  <si>
    <t>Em resposta à LAI SB.102146/2020-35, informamos que o município de São Bernardo do 
Campo não possui dispensação de medicamentos através de processos administrativos. As demandas 
que porventura chegam em nossa rede são encaminhadas à Secretaria Estadual de Saúde através da 
Resolução SS nº 54 – 11/05/2012, desde que se enquadrem nos critérios desta Resolução</t>
  </si>
  <si>
    <t>Informo que as solicitações de Acesso à Informação referentes ao Poder Legislativo do Município possuem canal próprio deatendimento e devem ser realizadas através do seguinte endereço eletrônico: http://sic.camarasbc.sp.gov.br/index/</t>
  </si>
  <si>
    <t>Informo que as solicitações de cópia possuem procedimento próprio. Para maiores informações, peço a gentileza de acessar oslinks abaixo:https://guiadeservicos.saobernardo.sp.gov.br/guia-de-servicos/servicos/212149/mostrar (participante de licitação);https://guiadeservicos.saobernardo.sp.gov.br/guia-de-servicos/servicos/212148/mostrar (licitação - interesse público);https://guiadeservicos.saobernardo.sp.gov.br/guia-de-servicos/servicos/211359/mostrar (outros processos).</t>
  </si>
  <si>
    <t>SB.006396/2021-44</t>
  </si>
  <si>
    <t>SB.006025/2021-10</t>
  </si>
  <si>
    <t>Informo que este canal de atendimento trata somente de solicitações referentes à LAI (Lei de Acesso à Informação). Referente aoquestionamento realizado, o município disponibiliza procedimento próprio para alteração de nome no cadastro fiscal imobiliário etambém para alteração de endereço de correspondência do carnê de IPTU, conforme sua necessidade. Segue abaixo, os linksde acesso dos serviços informados:https://guiadeservicos.saobernardo.sp.gov.br/guia-de-servicos/servicos/211392/mostrarhttps://guiadeservicos.saobernardo.sp.gov.br/guia-de-servicos/servicos/211393/mostrarhttps://guiadeservicos.saobernardo.sp.gov.br/guia-de-servicos/servicos/212015/mostrarAtt,SA-101 (Seção de Processamento de Solicitações e Informações).</t>
  </si>
  <si>
    <t>Em  atendimento  ao  questionamento,  quanto  a  função  exercida  pelos  “assessores  especiais comissionados de cultura da Secretaria de Cultura”, informamos que tais cargos não existem no quadro de cargos em comissão em São Bernardo do Campo.Informamos  que  o  Município  possui  os  cargos  de  Assessor  de  Governo  e  Assessor  de  Políticas Públicas, cujas atribuições estão previstas no Anexo II, da Lei Municipal nº 6.745, de 7 de fevereiro de 2019</t>
  </si>
  <si>
    <t>SB.008255/2021-64</t>
  </si>
  <si>
    <t>SB.008260/2021-95</t>
  </si>
  <si>
    <t>SB.008262/2021-17</t>
  </si>
  <si>
    <t>SB.008264/2021-39</t>
  </si>
  <si>
    <t>Solicito à municipalidade a resposta ao seguinte quesito: Houve saldo de receitas não empenhadas no orçamento da FDSBC de 2020?</t>
  </si>
  <si>
    <t>SB.008266/2021-51</t>
  </si>
  <si>
    <t>SB.008267/2021-12</t>
  </si>
  <si>
    <t>SB.008270/2021-21</t>
  </si>
  <si>
    <t>SB.008272/2021-43</t>
  </si>
  <si>
    <t>SB.008275/2021-26</t>
  </si>
  <si>
    <t>SB.008278/2021-09</t>
  </si>
  <si>
    <t>SB.008281/2021-18</t>
  </si>
  <si>
    <t>SB.008283/2021-30</t>
  </si>
  <si>
    <t xml:space="preserve"> SB.008285/2021-52</t>
  </si>
  <si>
    <t xml:space="preserve">HENDRICK PINHEIRO DA SILVA </t>
  </si>
  <si>
    <t>SB.009277/2021-54</t>
  </si>
  <si>
    <t>REINALDO CUSTÓDIO GUIMARÃES JÚNIOR</t>
  </si>
  <si>
    <t>Após  levantamento  das  solicitações  da  COMGÁS  para  autorização  da  execução  de  ramais  no município,  podemos  informar  quenão  há  até  esta  data  (29/01/21)  qualquer  pedido  referente  aRua Botucatu, número 72</t>
  </si>
  <si>
    <t>Em consulta ao Departamento de Regularização Fundiária - SEHAB.2, informa-se da necessidade do número da inscrição imobiliária para que se possa prestar informações com maior exatidão.</t>
  </si>
  <si>
    <t>SB.011439/2021-99</t>
  </si>
  <si>
    <t>LAURA DE ÁVILA BASDÃO YUNG</t>
  </si>
  <si>
    <t>SB.012692/2021-08</t>
  </si>
  <si>
    <t>A receita arrecadada por fontes próprias no exercício de 2020 foi de R$35.118.241,84”</t>
  </si>
  <si>
    <t>Toda receita recebida pela FDSBC é  derivada de  receitas  próprias, ou seja, não há repasse  de valores  pela Municipalidade”</t>
  </si>
  <si>
    <t>O   superávit   do   exercício   de   2019 utilizado   como   créditos   adicionais   em   2020   foi   de R$13.200.000,00”</t>
  </si>
  <si>
    <t>Considerando    que    as    receitas    são    arrecadadas   e    as   despesas   são empenhadas, solicitamos reformular a pergunta”.No  caso  de  reformulação  da  pergunta,  solicito  realizar  abertura  de  novo pedido através do seguinte endereço eletrônico: https://www.saobernardo.sp.gov.br/prodigi</t>
  </si>
  <si>
    <t>Para apuração do saldo do exercício de 2020 faz-se necessário a emissão do balanço patrimonial, cujo demonstrativoestá em elaboração. O prazo de entrega perante o Tribunal de Contas de São Paulo é 31/03/2021</t>
  </si>
  <si>
    <t>O montante da despesa inscrita em restos a pagar do exercício de 2020 foi de R$4.520.575,65”</t>
  </si>
  <si>
    <t>O montante de despesas canceladas durante o exercício de 2020 foi de R$22.351.025,08”</t>
  </si>
  <si>
    <t>A previsão da receita orçamentária para o exercício de 2021 é de R$42.350.000,00”</t>
  </si>
  <si>
    <t>A previsão da receita orçamentária arrecadada pela própria autarquia para o exercício de 2021 é de 100%, ou seja, R$42.350.000,00”</t>
  </si>
  <si>
    <t>oda  receita  prevista  pela  FDSBC  no  exercício  de  2021  é  derivada  de  receitas  próprias,  ou  seja, não há repasse de valores pela Municipalidade</t>
  </si>
  <si>
    <t>Toda  receita  prevista  pela  FDSBC  no  exercício  de  2021  é  derivada  de  receitas  próprias,  ou  seja, não há repasse de valores pela Municipalidade</t>
  </si>
  <si>
    <t>Não, o eventual saldo positivo a ser apurado no balanço patrimonial de 2020 será fonte de créditos adicionais</t>
  </si>
  <si>
    <t>Caso  haja  necessidade, oeventual  saldo  positivo  a  ser  apurado  no  balanço  patrimonial  de  2020, será  fonte  de  créditos  orçamentários,  no  entanto  sua  aplicação  só  será  conhecida  durante  a execução orçamentária</t>
  </si>
  <si>
    <t>SB.014030/2021-00</t>
  </si>
  <si>
    <t>LETÍCIA AYUMI IZA TRINDADE</t>
  </si>
  <si>
    <t>Em atendimento ao solicitado, encaminhamos a seguinte resposta:COORDENADORES DAS UNIDADES BÁSICAS DE SAÚDE:PROFISSIONAIS PMSBC: 04PROFISSIONAIS FUABC: 29</t>
  </si>
  <si>
    <t>Em   cumprimento   à   Lei   12.527,   de   18   de   novembro   de   2011,   informamos   que   os   valores obrigatórios  pertinentes  às  folhas  de  pagamento  dos  servidores,  no  período  solicitado,  já  se encontram    disponibilizados    no    site    oficial    do    município,    no    Portal    da    Transparência(https://www.saobernardo.sp.gov.br/web/transparencia/gastos-com-pessoal).No tocante à legislação da contribuição, informamos, com base no §6º, do art. 11, da Lei 12.527, de 18 de novembro de 2011, que a Lei Complementar nº 14, de 13 de dezembro de 2019 e alterações, se   encontra   disponível   por   meio   de   acesso   ao   link:https://leismunicipais.com.br/legislacao-municipal/5280/leis-de-sao-bernardo-do-campo.E, no que tange ao desconto previdenciário referente aos servidores celetistas, informamos que a base  de  contribuição,  bem  como,  o  percentual  de  desconto,  são  aqueles  determinados  por legislação federal, amplamente divulgado pelo INSS</t>
  </si>
  <si>
    <t>SB.006452/2021-03</t>
  </si>
  <si>
    <t>ÉVERTON SIQUEIRA GOMES</t>
  </si>
  <si>
    <t>Gostaria de solicitar, via Lei de Acesso à Informação, os registros de autuações de trânsito emitidas por radares em toda a cidade nos anos de 2019 e 2020, discriminando os seguintes itens:
- Localização do radar em que foi emitida a infração (logradouro ou ponto de referência que o identifique);
- Tipo de radar (fixo, semafórico, lombada eletrônica, móvel e congêneres);
- Natureza da infração (leve, média, grave ou gravíssima).
Adicionalmente, solicito informações sobre a quantidade de radares (operantes e não operantes) na cidade por tipo (fixo, semafórico, lombada eletrônica, móvel e congêneres) e qual o horário de funcionamento da fiscalização eletrônica. </t>
  </si>
  <si>
    <t>MAUÁ</t>
  </si>
  <si>
    <t>SB.014576/2021-85</t>
  </si>
  <si>
    <t>ASSOCIACAO DOS PROFISSIONAIS DO FISCO DO
MUNICIPIODE SAO BERNARDO DO CAMPO - APROFISCO
SBC</t>
  </si>
  <si>
    <t>Solicitação anexo ao processo</t>
  </si>
  <si>
    <t>SB.015828/2021-24</t>
  </si>
  <si>
    <t xml:space="preserve"> WALLACE</t>
  </si>
  <si>
    <t>Em  resposta  ao  questionamento  da  OPEN  KNOWLEDGE  FOUNDATION  BRASIL,  informo  que atualmente  a  prestação  de  serviços  é  realizada  por  uma  empresa  privada  de  segurança.  Não  há previsão  legal  para  a  GCM  atuar  na  Câmara,  e  não  dispomos  da  informação  do  custo  que o Legislativo tem com a segurança na Câmara</t>
  </si>
  <si>
    <t>SB.017938/2021-99</t>
  </si>
  <si>
    <t>Solicitamos Acesso ao inteiro teor do Ofício nº 014/2021/GP</t>
  </si>
  <si>
    <t>SB.021242/2021-45</t>
  </si>
  <si>
    <t>SB.021297/2021-90</t>
  </si>
  <si>
    <t>O volume total de receitas arrecadado pela FDSBC no exercício de 2020 foi objeto de empenho?</t>
  </si>
  <si>
    <t>SB.020533/2021-25</t>
  </si>
  <si>
    <t>FRANCISCO ALVES DA SILVA</t>
  </si>
  <si>
    <t>ITAPECERICA DA SERRA</t>
  </si>
  <si>
    <t>Informamos que para solicitações de vistas/cópias a processos de licitação, o município disponibiliza o serviço através dosseguintes endereços eletrônicos (site do Município):https://guiadeservicos.saobernardo.sp.gov.br/guia-de-servicos/servicos/212148/mostrarhttps://guiadeservicos.saobernardo.sp.gov.br/guia-de-servicos/servicos/212149/mostrar</t>
  </si>
  <si>
    <t>HENDRICK PINHEIRO DA SILVA</t>
  </si>
  <si>
    <t>SB.020960/2021-18</t>
  </si>
  <si>
    <t>KAROLINE RODRIGUES FIRMINO</t>
  </si>
  <si>
    <t>LIMEIRA</t>
  </si>
  <si>
    <t>FERNANDA ZAMPOL LOBERTO MARTINELLI</t>
  </si>
  <si>
    <t>O pedido de informações, a respeito do retorno das atividades presenciais de ensino, está no documento anexado</t>
  </si>
  <si>
    <t>SB.021178/2021-72</t>
  </si>
  <si>
    <t>Boa noite! Estou realizando uma pesquisa de iniciação científica que trata sobre a regulamentação municipal sobre serviço de transporte remunerado privado individual via aplicativo/plataformas digitais (empresas como Uber, 99, etc). Deixo em arquivo pdf meus questionamentos. Fico no aguardo e agradeço desde já!</t>
  </si>
  <si>
    <t>RAQUEL DE OLIVEIRA PONTES CAMARA BELLUSCI/VERONICA CALBO PREDA</t>
  </si>
  <si>
    <t>A Prefeitura de São Bernardo do Campo, por meio da Secretaria de Cultura e  Juventude,  informa  que  de  acordo  com  a  publicação  no  dia  20  de  fevereiro  de  2021,  no  Diário Oficial do Estado, está aberto o Edital do Centro de Audiovisual (CAV), disponível tambématravés do   portal:https://www.saobernardo.sp.gov.br/web/cultura/editais.   Quanto   ao   início   das   aulas presencialmente, seguiremos os protocolos e decretos Municipal e Estadual</t>
  </si>
  <si>
    <t>Informamos que este canal de Atendimento trata somente de solicitações referentes a Lei de Acesso à Informações.Para solicitação de cópias dos documentos mencionados, o município disponibiliza o serviço através do seguinte endereçoeletrônico (site do Município):https://guiadeservicos.saobernardo.sp.gov.br/guia-de-servicos/servicos/211359/mostrar</t>
  </si>
  <si>
    <t>Verificando  as  áreas  reservadas  com  ocupação  no  Município,  constatamos  que  a  área reservada  da  quadra  V,  do  Loteamento  Jardim  Santo  Inácio,  com  área  de  1.672,00m²,  estava ocupada por barracos de madeira, no total de 06 (seis). Iniciamos procedimento para verificar se a possibilidade  de  regularização  fundiária,  com  a  realização  de  cadastro  socioeconômico  dos moradores.Constatamos  que  a  ocupação  era  de  mais  de  vinte  e  cinco  anos.  Desta  maneira iniciamos   o  processo  de   regularização  fundiária   com   a  confecção   do   Plano   Integrado  de Urbanização e Regularização Fundiária, composto por 10 (dez) etapas.Após  o  cumprimento  das  etapas,  providenciamos  a  entrega  dos  títulos  dos  lotes  aos moradores, conforme os ditames da Lei federal 13.465 de 2017 e a Lei Municipal 5959 de 2009 (lei vigente na época).No  que  tange  a  supressão,  esta foi  compensada  com  o  plantio  de  novas  mudas,  conforme aprovação da Secretaria do Meio Ambiente e Proteção Animal destaPrefeitura</t>
  </si>
  <si>
    <t>Sim, o total da receita arrecadada pela FDSBC no exercício de 2020 foi objeto de empenho.</t>
  </si>
  <si>
    <t>SB.023708/2021-04</t>
  </si>
  <si>
    <t>TADEU LARA BALTAR DA ROCHA</t>
  </si>
  <si>
    <t>SB.024056/2021-09</t>
  </si>
  <si>
    <t>COMPANHIA BRASILEIRA DE DISTRIBUIÇÃO</t>
  </si>
  <si>
    <t xml:space="preserve"> PATRÍCIA RITA PAIVA BUGELLI SUTTO</t>
  </si>
  <si>
    <t>Por gentileza, informar se o CADIN - Cadastro de Inadimplentes, instituído nessa Municipalidade por meio da Lei Municipal n.º 6.679, de 13 de junho de 2018, ainda está em fase final de implantação ou já foi implementado. Podem nos dar uma previsão? Se já implementado, prestar aoi contribuinte todas as informações ao necessárias: onde, quando e como acessar o Cadastro em referência. Obrigada e no aguardo. Atenciosamente,</t>
  </si>
  <si>
    <t>SB.024388/2021-70</t>
  </si>
  <si>
    <t>GABRIELE GALIZIO D'AMICO</t>
  </si>
  <si>
    <t>PRECISO DE COPIA DE PLANTAS, HABITE-SE, ALVARAS E CCO DESTE IMOVEL</t>
  </si>
  <si>
    <t>SB.024599/2021-01</t>
  </si>
  <si>
    <t>GLAUCO NOVELLO BRAIDO</t>
  </si>
  <si>
    <t>Solicito acesso a uma lista com nomes e CPFs de todos os servidores públicos dos órgãos da Administração Municipal direta e indireta, autárquica e fundacional, tanto da ativa quanto aposentados</t>
  </si>
  <si>
    <t>SB.025885/2021-08</t>
  </si>
  <si>
    <t>Solicito a seguinte informação ao Senhor Chefe do Executivo Municipal: Qual a capacidade total (em m³) de armazenamento de oxigênio hospitalar na rede de saúde pública no Município de São Bernardo do Campo?</t>
  </si>
  <si>
    <t>SB.025888/2021-81</t>
  </si>
  <si>
    <t>Solicito a seguinte informação ao Senhor Chefe do Executivo Municipal: Qual foi o consumo mensal (em m³) de oxigênio hospitalar na rede de saúde pública municipal nos últimos 24 meses?</t>
  </si>
  <si>
    <t>SB.025890/2021-39</t>
  </si>
  <si>
    <t>Solicito a seguinte informação ao Senhor Chefe do Executivo Municipal: Quais foram os dias, horários e emissoras de televisão nas quais foram veiculadas publicidades (propagandas) do Município de São Bernardo do Campo nos meses de fevereiro e março do ano de 2021?</t>
  </si>
  <si>
    <t>Solicito a seguinte informação ao Senhor Chefe do Executivo Municipal: Qual o atual estoque (em m³) de oxigênio hospitalar disponível na rede de saúde pública municipal?</t>
  </si>
  <si>
    <t>SB.025893/2021-12</t>
  </si>
  <si>
    <t>SB.025895/2021-34</t>
  </si>
  <si>
    <t>Solicito a seguinte informação ao Senhor Chefe do Executivo Municipal: Qual foi o valor gasto com a veiculação de publicidades (propagandas) do Município de São Bernardo do Campo em emissoras de televisão nos meses de fevereiro e março do ano de 2021?</t>
  </si>
  <si>
    <t>SB.025903/2021-65</t>
  </si>
  <si>
    <t>Solicito a seguinte informação ao Senhor Chefe do Executivo Municipal: Qual é a estimativa de gastos com publicidades (propagandas) do Município de São Bernardo do Campo em emissoras de televisão até o final do mês de abril de 2021?</t>
  </si>
  <si>
    <t>SB.029203/2021-60</t>
  </si>
  <si>
    <t>PAULO VITOR LUCCA</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</si>
  <si>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sobre MANUTENÇÃO DE PARQUES E PRAÇAS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parques e praças: https://pt.surveymonkey.com/r/areasverdes Qualquer dúvida ou comentário adicional poderão ser obtidos pelo e-mail lucca.paulo@gmail.com ou telefone Whatsapp (41 996149308). Muito obrigado pela sua contribuição. Paulo Vitor Lucca http://lattes.cnpq.br/0223639377489867</t>
  </si>
  <si>
    <t>SB.029204/2021-21</t>
  </si>
  <si>
    <t>SB.029205/2021-82</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</si>
  <si>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sobre TRANSPORTE COLETIVO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transporte coletivo: https://pt.surveymonkey.com/r/transpcoletivo Muito obrigado pela sua contribuição.</t>
  </si>
  <si>
    <t>SB.029206/2021-43</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</si>
  <si>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sobre MANUTENÇÃO DE PRÉDIOS/IMÓVEIS MUNICIPAIS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manutenção de imóveis públicos: https://pt.surveymonkey.com/r/imoveispublicos</t>
  </si>
  <si>
    <t>SB.029207/2021-04</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</si>
  <si>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sobre MANUTENÇÃO DE DRENAGEM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drenagem de águas pluviais: https://pt.surveymonkey.com/r/drenagem</t>
  </si>
  <si>
    <t>SB.029208/2021-65</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</si>
  <si>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os questionários de COLETA E TRATAMENTO DE RESÍDUOS SÓLIDOS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transporte de resíduos sólidos urbanos: https://pt.surveymonkey.com/r/coletaresiduos Link para o questionário sobre tratamento de resíduos sólidos urbanos: https://pt.surveymonkey.com/r/tratresiduos</t>
  </si>
  <si>
    <t>SB.029209/2021-26</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</si>
  <si>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abaixo sobre MANUTENÇÃO DE VIAS PÚBLICAS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manutenção de vias públicas: https://pt.surveymonkey.com/r/viaspublicas</t>
  </si>
  <si>
    <t>SB.029210/2021-13</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</si>
  <si>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sobre serviços de ESGOTAMENTO SANITÁRIO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esgotamento sanitário: https://pt.surveymonkey.com/r/tratesgoto</t>
  </si>
  <si>
    <t>SB.029211/2021-74</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</si>
  <si>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sobre ILUMINAÇÃO PÚBLICA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iluminação pública: https://pt.surveymonkey.com/r/ilumpublica</t>
  </si>
  <si>
    <t>SB.029667/2021-68</t>
  </si>
  <si>
    <t>preciso obter cópia de plantas, habite-se, alvarás e cco para este imóvel e no prodigi não estou conseguindo pois não tenho um nr de processo ligado a este imóvel só tenho o nr da inscr imobiliaria que é 030 011 019 000 em anexo meus doctos, e doctos do imóvel (este imovel era do meu Pai Angelo Damico e ele faleceu.. em anexo cert de obito e cpf e RNE dele) obrigado Gabriele tel 4332 7920 ou cel 11 9 9631 7411 (contato)</t>
  </si>
  <si>
    <t>SB.030494/2021-26</t>
  </si>
  <si>
    <t>Prezados, boa tarde! A Companhia de Gás de São Paulo é a concessionária responsável pela distribuição de gás natural canalizado na Região Metropolitana de São Paulo, Região administrativa de Campinas, Baixada Santista e Vale do Paraíba, atendendo os segmentos industrial, residencial, cogeração, comercial e GNV. Com o objetivo de garantir a distribuição de gás natural, a Comgás está desenvolvendo um projeto que prevê implantação de novas redes e equipamentos em área passível de interferência com instalações subterrâneas sob vossa responsabilidade. Para evitar tais interferências, solicitamos o cadastro de infraestrutura existente e o fornecimento de possíveis projetos de expansão que estejam compreendidos na região do projeto, cujo mapa com localização está anexo a esta carta. A Comgás ressalta que o fornecimento dessas informações é crucial para garantir que os projetos conduzidos sejam compatibilizados para que não sobreponham em nenhum plano instalações já existentes. Dessa forma, evitando danos durante a execução do projeto. Destacamos ainda que para implantação e obras serão solicitadas, em momento oportuno, as devidas autorizações. No mais, por tratar-se de informações de rede, sem qualquer necessidade de informações referente a pessoas físicas, não há o que se falar na aplicação da Lei Geral de Proteção dedados. Por fim, entendemos que a ausência de resposta à essa carta no período de 30 dias, implica na não constatação de infraestrutura na área em questão</t>
  </si>
  <si>
    <t>SB.031063/2021-05</t>
  </si>
  <si>
    <t>Solicito informações sobre se atualmente estão em falta os medicamentos e outros insumos necessários para realizar a "entubação" de pacientes na rede de saúde pública do Município. E, em caso positivo, qual o cronograma para obtenção e previsão de chegada de tais insumos</t>
  </si>
  <si>
    <t>SB.031527/2021-20</t>
  </si>
  <si>
    <t>Tendo em vista que o Governo Federal, por meio da Medida Provisória nº 978/2020 e da Lei Complementar nº 173/2020, liberou recursos financeiros aos Estados e Municípios para o enfrentamento da Pandemia da COVID-19, solicito informações sobre qual foi o valor exato recebido pelo Município de São Bernardo do Campo no âmbito de referida liberação de recursos.</t>
  </si>
  <si>
    <t>SB.031529/2021-42</t>
  </si>
  <si>
    <t>Tendo em vista que o Governo Federal, por meio da Medida Provisória nº 978/2020 e da Lei Complementar nº 173/2020, liberou recursos financeiros aos Estados e Municípios para o enfrentamento da Pandemia da COVID-19, solicito informações sobre quais foram as destinações exatas dadas pelo Município de São Bernardo do Campo à verba recebidas no âmbito de referida liberação de recursos</t>
  </si>
  <si>
    <t>SB.031576/2021-19</t>
  </si>
  <si>
    <t>SILVANI ALVES LUIZ</t>
  </si>
  <si>
    <t>Solito saber em quais dias da semana o uso do corredor de ônibus Alvarenga localizado em São Bernardo do Campo é de uso liberado a todos os veículos</t>
  </si>
  <si>
    <t>SB.031577/2021-70</t>
  </si>
  <si>
    <t>Solicito saber da Prefeitura de São Bernardo do Campo em quais dias da semana o uso do corredor de ônibus Alvarenga é liberado a todos os veículos. Grata</t>
  </si>
  <si>
    <t>SB.031663/2021-27</t>
  </si>
  <si>
    <t>Acesso ao inteiro teor em formato digitalizado da proposta final da empresa SEAL vencedora da Licitação: PP.00.003 / 2020 - vigilancia</t>
  </si>
  <si>
    <t>Com base no §6º, do art. 11, da Lei 12.527, de 18 de novembro de 2011, informamos que o interessado poderá fazer as buscas necessária no Jornal Notícias do Município, acessando o link: https://www.saobernardo.sp.gov.br/web/sbc/imprensa-oficial , onde se encontram disponibilizadas todas as publicações oficiais do município de São Bernardo do Campo.</t>
  </si>
  <si>
    <t>Prezada Sra. GABRIELE GALIZIO D'AMICO,Esclarecemos que para solicitações de cópias de plantas e demais documentos de imóveis, o município disponibiliza o serviçoatravés dos seguinte endereço eletrônico (site do Município):https://guiadeservicos.saobernardo.sp.gov.br/guia-de-servicos/servicos/211359/mostrarRessaltamos que devido a classificação do estado na fase vermelha, os atendimentos presenciais estão suspensos. No entanto,vale atentar-se que esta solicitação de serviço pode ser realizado online pelo munícipe.</t>
  </si>
  <si>
    <t>Encaminhamos abaixo a resposta ofertada pela Secretaria de Finanças:Informamos que o CADIN –Cadastro de Inadimplentes Municipal –foi instituído pela Lei Municipal nº 6.679, de 13 de junho de 2018, porém, ainda se encontra em fase final de implantação, com previsão de conclusão para o exercício de 2021</t>
  </si>
  <si>
    <t>Encaminhamos abaixo a resposta ofertada pelo Departamento de Gestão de Pessoas:Com  base  no  §6º,  do  art.  11,  da  Lei  12.527,  de  18  de  novembro  de  2011, informamos  que  o  interessado  poderá  fazer  as  buscas  necessáriasno  site  oficial  do município  acessando  o  link: https://www.saobernardo.sp.gov.br/web/transparencia/gastos-com-pessoal,   onde   encontrará   disponibilizado   mensalmente   os   dados   de   todos   os servidores ativos da Administração Direta. Para   informações   dos   servidores   da   administração   indireta,   é   necessário encaminhar o questionamento direcionado a cada entidade.Informamos ainda que o CPF, por se tratar de informação pessoal e de caráter sigiloso, não pode ser divulgado</t>
  </si>
  <si>
    <t>Esclarecemos que para solicitações de cópias de plantas e demais documentos, o município disponibiliza o serviço através doseguinte link:https://guiadeservicos.saobernardo.sp.gov.br/guia-de-servicos/servicos/211359/mostrarRessaltamos que, devido a classificação do estado na Fase Emergencial, os atendimentos presenciais estão suspensos.Todavia, esta solicitação pode ser feita e consultada online pela requerente através de login no sistema Prodigi, acessando o linkhttp://www.saobernardo.sp.gov.br/prodigi. Caso não tenha login e senha, clique em "Cadastro de usuários" e realize seucadastro</t>
  </si>
  <si>
    <t>Encaminhamos abaixo a resposta ofertada em conjunto pela pela Secretaria de Habitação e Secretaria de Serviços Urbanos:Em consulta ao Departamento de Produção Habitacional e Urbanização -SEHAB.1, informa-se  que  a  referida  obra  está  em  processo  de  reprogramação  junto  à  Caixa Econômica Federal.A reprogramação em questão se dá justamente em virtude dos constantes depósitos de lixo irregular no terreno objetodas obras, ensejando mudanças nos quantitativos e na qualidade do material a ser removido.Sendo o prazo estimado para conclusão das questões relacionadas à reprogramação é de 03 (três) meses.iInformamos, ainda,que o serviço de corte de mato e roçada no local ocorrerá na semana  de  08  a  13  de  Março  de  2021.  Tão  logo  tais  serviços  tenham  sido  concluídos iniciaremos o serviço de retirada dos entulhos provenientes do local em questão</t>
  </si>
  <si>
    <t>Encaminhamos abaixo a resposta ofertada pela Secretaria de Saúde:Para desenvolver pesquisa na rede de saúde do município, é necessário nos encaminhar os seguintes documentos:-Projeto;-Carta da instituição de ensino apresentando o pesquisador (a) e orientador (a) do projeto, carimbada e assinada pelo coordenador/Diretor da instituição de ensino;-Parecer favorável do comitê de ética em pesquisa (CEP) da sua instituição de ensino;-Termo de Consentimento.Esses documentos devem ser entregues no endereço a seguir:Educação Permanente 3º andarDas 08h às 17h.Rua Santos Dumont, 154/156Centro, São Bernardo do Campo-SPCEP 09715-120Após o envio dos documentos, encaminharemos sua pesquisa para análise da comissão de avaliação da secretaria municipal de saúde</t>
  </si>
  <si>
    <t>Encaminhamos abaixo a resposta ofertada pela Secretaria de Transportes:O  município  de  São  Bernardo  do  Campo  ainda  não  legislou  sobre  transporte privado individual de passageiros, dessa forma, não há regulamentação sobre serviços por aplicativos,  como  também  não  há  proibições,  salvo  as  já  previstas  em  regulamentações específicas de trânsito e transportes.Considerando que não há norma local sobre o tema, não há demandas judiciais questionando-a</t>
  </si>
  <si>
    <t>SB.033304/2021-63</t>
  </si>
  <si>
    <t>LUCIANA RICARDO GRANEL</t>
  </si>
  <si>
    <t>SB.033405/2021-41</t>
  </si>
  <si>
    <t>MELISSA LOPES</t>
  </si>
  <si>
    <t>SB.033885/2021-67</t>
  </si>
  <si>
    <t>SB.036024/2021-92</t>
  </si>
  <si>
    <t>ARIANE CRISTINA ANTUNES DE OLIVEIRA</t>
  </si>
  <si>
    <t>SB.037308/2021-41</t>
  </si>
  <si>
    <t>Solicito a seguinte informação ao Sr. Chefe do Executivo: Considerando o consumo atual, por quantos dias durará o atual estoque dos medicamentos e outros insumos do "kit intubação" nos hospitais municipais? Solicito que sejam discriminados os dados nos 5 hospitais municipais</t>
  </si>
  <si>
    <t>SB.037312/2021-11</t>
  </si>
  <si>
    <t>Realizei um pedido de informações (Protocolo SB 25888/2021-81), na qual solicitei informações sobre o consumo MENSAL (em m³) de oxigênio hospitalar na rede pública de saúde nos últimos 24 meses. Contudo, a resposta dada contemplou o consumo ANUAL nos anos de 2020 e 2021. Sendo assim, refaço o requerimento, solicitando informações sobre qual foi o consumo MENSAL (mês a mês), em m³, de oxigênio hospitalar na rede de saúde pública do Município nos últimos 24 meses.</t>
  </si>
  <si>
    <t>SB.037321/2021-86</t>
  </si>
  <si>
    <t>Qual o valor do estoque de oxigênio líquido (em m³) nos últimos 7 dias na rede hospitalar municipal, por hospital?</t>
  </si>
  <si>
    <t>SB.037328/2021-03</t>
  </si>
  <si>
    <t>SB.037331/2021-12</t>
  </si>
  <si>
    <t>Fiz um pedido de acesso à informação (Protocolo SBC 25895/2021-34), solicitando informações sobre qual foi o valor gasto com a veiculação de publicidades do Município de São Bernardo do Campo em emissoras de televisão nos meses de fevereiro e março de 2021. Contudo, a resposta fornecida não cumpriu com o determinado na Lei Federal nº 12.527/2011, na medida em que simplesmente informou que a Prefeitura possui contrato com duas agências de publicidade e que somente ela possui esses dados. Na qualidade de tomador dos serviços, bem como de gestor e fiscalizador do contrato, o Município tem o poder-dever de fiscalizar a execução contratual, motivo pelo qual não só pode, como DEVE ter acesso às informações outrora solicitadas. Tratam-se de de informações sobre dinheiro público, quais devem ser fornecidas via Lei de Acesso à Informação. Assim sendo, refaço a solicitação: Qual foi o valor gasto com a veiculação de publicidades do Município de São Bernardo do Campo em emissoras de televisão nos meses de fevereiro e março de 2021?</t>
  </si>
  <si>
    <t>SB.037333/2021-34</t>
  </si>
  <si>
    <t>Fiz um pedido de acesso à informação (Protocolo SBC 25903/2021-65), solicitando informações sobre qual é a estimativa de gastos com publicidades (propagandas) do Município de SBC em emissoras de televisão até o final do mês de abril de 2021. Contudo, a resposta fornecida não cumpriu com o determinado na Lei Federal nº 12.527/2011, na medida em que simplesmente informou que a Prefeitura possui contrato com duas agências de publicidade e que somente elas possuem esses dados. Na qualidade de tomador dos serviços, bem como de gestor e fiscalizador do contrato, o Município tem o poder-dever de fiscalizar a execução contratual, motivo pelo qual não só pode, como DEVE ter acesso às informações outrora solicitadas. Tratam-se de informações sobre dinheiro público, quais devem ser fornecidas via Lei de Acesso à Informação. Assim sendo, refaço a solicitação: Qual é a estimativa de gastos com publicidades (propagandas) do Município de SBC em emissoras de televisão até o final do mês de abril de 2021?</t>
  </si>
  <si>
    <t>Em consulta às equipes da Secretaria de Comunicação, temos a informar que o Município possui 2 agências de publicidade contratadas desde 2016 para desenvolvimento de  suas  campanhas.  A  definição  das  ações,  veículos  de  divulgação,  dias,  horários, períodos  e  investimento  demandado  para  atingir  o público-alvoda  campanha  é  de responsabilidade da agência executora, nos expressos termos contratuais</t>
  </si>
  <si>
    <t>Em consulta às equipes da Secretaria de Comunicação, temos a informar que o Município possui 2 agências de publicidade contratadas desde 2016 para desenvolvimento de  suas  campanhas.  A  definição  das  ações,  veículos  de  divulgação,  dias,  horários, períodos  e  investimento  demandado  para  atingir  o  público-alvo  da  campanha  é  de responsabilidade da agência executora, nos expressos termos contratuais</t>
  </si>
  <si>
    <t>Tendo em vista o protocolo SB 029203/2021-60 não tratar especificamente de solicitação de informação,mas de resposta ao questionário no formato de hyperlink, informamos que o seu pedido foi devidamenteencaminhado ao setor responsável, a Secretaria de Serviços Urbanos, para que as sejam tomadas asdevidas providências.</t>
  </si>
  <si>
    <t>Tendo em vista o protocolo SB 029204/2021-21 não tratar especificamente de solicitação de informação,mas de resposta ao questionário no formato de hyperlink, informamos que o seu pedido foi devidamenteencaminhado ao setor responsável, a Secretaria de Obras e Planejamento Estratégico, para que as sejamtomadas as devidas providências</t>
  </si>
  <si>
    <t>Tendo em vista o protocolo SB 029205/2021-82 não tratar especificamente de solicitação de informação,mas de resposta ao questionário no formato de hyperlink, informamos que o seu pedido foi devidamenteencaminhado ao setor responsável, a Secretaria de Transportes e Vias Públicas, para que as sejamtomadas as devidas providências</t>
  </si>
  <si>
    <t>Tendo em vista o protocolo SB 029206/2021-43 não tratar especificamente de solicitação de informação,mas de resposta ao questionário no formato de hyperlink, informamos que o seu pedido foi devidamenteencaminhado ao setor responsável, a Secretaria de Serviços Urbanos, para que as sejam tomadas asdevidas providências</t>
  </si>
  <si>
    <t>Tendo em vista o protocolo SB 029207/2021-04 não tratar especificamente de solicitação de informação,mas de resposta ao questionário no formato de hyperlink, informamos que o seu pedido foi devidamenteencaminhado ao setor responsável, a Secretaria de Serviços Urbanos, para que as sejam tomadas asdevidas providências.</t>
  </si>
  <si>
    <t>Tendo em vista o protocolo SB 029208/2021-65 não tratar especificamente de solicitação de informação,mas de resposta ao questionário no formato de hyperlink, informamos que o seu pedido foi devidamenteencaminhado ao setor responsável, a Secretaria de Serviços Urbanos, para que as sejam tomadas asdevidas providências.</t>
  </si>
  <si>
    <t>Tendo em vista o protocolo SB 029209/2021-26 não tratar especificamente de solicitação de informação,mas de resposta ao questionário no formato de hyperlink, informamos que o seu pedido foi devidamenteencaminhado ao setor responsável, a Secretaria de Serviços Urbanos, para que as sejam tomadas asdevidas providências</t>
  </si>
  <si>
    <t>Tendo em vista o protocolo SB 029210/2021-13 não tratar especificamente de solicitação de informação,mas de resposta ao questionário no formato de hyperlink, informamos que o seu pedido foi devidamenteencaminhado ao setor responsável, a Secretaria de Obras e Planejamento Estratégico, para que sejamtomadas as devidas providências</t>
  </si>
  <si>
    <t>Tendo em vista o protocolo SB 029211/2021-74 não tratar especificamente de solicitação de informação,mas de resposta ao questionário no formato de hyperlink, informamos que o seu pedido foi devidamenteencaminhado ao setor responsável, a Secretaria de Obras e Planejamento Estratégico, para que sejamtomadas as devidas providências</t>
  </si>
  <si>
    <t>Informamos  que  neste  momento  não  há  faltade  kit intubação.  Recebemos,  no último  final  de  semana  (04/04),  uma  remessa  do  Ministério  da  Saúde  que  normalizou  a situação, antes crítica, dos insumos</t>
  </si>
  <si>
    <t>Informamos que o referido corredor de ônibus conta com o seu uso flexibilizado, sendo que nos horários de pico, das 6:00 horas às 9:00 horas e das 17:00 horas às 20:00 horas,  de   segunda-feira   a   sexta-feira,  o  uso   das   faixas   exclusivas   de   ônibus   são compartilhadas com TÁXISe VANS ESCOLARES.Fora do  horário  de pico,  os  veículos podem  circular  normalmente,  pelas  faixas exclusivas, inclusive aos sábados e domingos</t>
  </si>
  <si>
    <t>Prezada sra. Silvani Alves Luiz,Tendo em vista solicitação duplicada com o Processo SB.031576/2021-19, informamos que finalizaremos este processo e aresposta será ofertada na primeira solicitação</t>
  </si>
  <si>
    <t>Esclarecemos que este canal de atendimento trata somente de solicitações referentes a Lei de Acesso à Informações.Para solicitação de cópia de documentos de licitação, a Prefeitura disponibiliza o serviço através dos links abaixo:VISTAS / CÓPIAS: PROCESSOS DE LICITAÇÃO (INTERESSE PÚBLICO): https://guiadeservicos.saobernardo.sp.gov.br/guia-de-servicos/servicos/212148/mostrarVISTAS / CÓPIAS: PROCESSOS DE LICITAÇÃO (PARTICIPANTE DA LICITAÇÃO):https://guiadeservicos.saobernardo.sp.gov.br/guia-de-servicos/servicos/212149/mostrarInformamos ainda que, devido a classificação do estado na Fase Emergencial, os atendimentos presenciais encontram-sesuspensos. Em caso de dúvida quanto a solicitação em período de pandemia, gentileza entrar em contato com o Departamentode Licitações pelo telefone (11) 2630-4000</t>
  </si>
  <si>
    <t>Esclarecemos que este Canal de Atendimento trata somente de solicitações referentes a Lei de Acesso à Informações.Informamos que para solicitações referentes à Câmera de Monitoramento, faz-se necessário aguardar o retorno dosatendimentos presenciais, uma vez que, devido a classificação do estado na Fase Vermelha, os atendimentos presenciaisencontram-se suspensos.As orientações constam em nosso Guia de Serviço, acesse o link (site da Prefeitura):https://guiadeservicos.saobernardo.sp.gov.br/guia-de-servicos/servicos/212782/mostra</t>
  </si>
  <si>
    <t>PR</t>
  </si>
  <si>
    <t>Informamos  que no  momento  não  é  possível  atender  ao requerido, poiso  fornecimento  da  relação  de  Alvarás,  com  as  informações  solicitadas,  implica  em divulgação de dados pessoais, encontrando óbice na Lei Geral de Proteção de Dados (Lei Federal nº13.709, de 14 de agosto de 2018)</t>
  </si>
  <si>
    <t>Informamos  que  o  valor  recebidopelo  município  para  o  enfrentamento  da Pandemia   da   COVID-19   por   meio   da   medida   Provisória   nº   978/2020   e   da   Lei Complementar  nº  173/2020  é  de  R$  98.221.742,40  (noventa  e  oito  milhões,  duzentos  e vinte e um mil setecentos e quarenta e dois reais e quarenta centavos)</t>
  </si>
  <si>
    <t>Encaminhamos  abaixo  a  resposta  ofertada  pela Secretaria  de  Serviços Urbanos:Qual o custo total da obra?Resposta: R$ 650.000,00Qual o valor gasto apenas na estrutura total do cercamento/gradeamento da praça?Resposta: R$ 67.718,70Considerando  um  total  de  17  praças  no  Bairro  Jordanópolis,  foi  realizado estudos  para  justificar  o  gradeamento  exclusivamente  na  praça  Domingos  Vanzella?  Se sim, é possível disponibilizá-lo?Resposta: O programa Praça-Parque, que está inserido no plano de governo da  atual  administração,  consiste  em  praças  estilo  Parque,  que  são  gradeadas,  com  o objetivo  de  dar  maior  segurança  aos  seus  frequentadores.  A  revitalização  da  praça Domingos  Vanzella  faz  parte  deste  programa.  Atualmente,  encontra-se  em  estudo  a implantação desta modalidade em mais 2 praças na região.</t>
  </si>
  <si>
    <t>A  chegada  das  vacinas  contra  a  COVID-19  e  a  manutenção  dos  protocolos de  prevenção  tiveram  que  ser  amplamente  divulgadas.  Por  essa  razão,as  agências  de publicidade contratadas pelo Município propuseram amplo plano de divulgação para que a mensagem chegasse em todos os cantos da cidade, o que vem ocasionando sucesso na vacinação e namanutenção das medidas de prevenção.O  Município  de  São  Bernardo  do  Campo  está  entre  os  primeiros  que  mais vacinaram no Estado de São Paulo.Fevereiro/2021 não houve gastos com publicidade em emissoras de TV.Março/2021 = R$ 1.553.884,25</t>
  </si>
  <si>
    <t>A  chegada  das  vacinas  contra  a  COVID-19  e  a  manutenção  dos  protocolos de  prevenção  tiveram  que  ser  amplamente  divulgadas.  Por  essa  razão,as  agências  de publicidade contratadas pelo Município propuseram amplo plano de divulgação para que a mensagem chegasse em todos os cantos da cidade, o que vem ocasionando sucesso na vacinação e na manutenção das medidas de prevenção.O  Município  de  São  Bernardo  do  Campo  está  entre  os  primeiros  que  mais vacinaram no Estado de São Paulo.Abril/2021 = R$ 379.395,00</t>
  </si>
  <si>
    <t>SB.040732/2021-60</t>
  </si>
  <si>
    <t>VITAL SOARES DA SILVA NETO</t>
  </si>
  <si>
    <t>SB.041226/2021-89</t>
  </si>
  <si>
    <t>Gostaria saber do setor de trânsito da Prefeitura de São Bernardo do Campo a partir de quando estará valendo o desconto de 40% sobre as multas emitidas no município quando o proprietário está inscrito no SNE (Sistema de Notificação Eletrônica). Multas tomadas a partir de qual data terão este benefício? Obrigada</t>
  </si>
  <si>
    <t>SB.041841/2021-68</t>
  </si>
  <si>
    <t>BRUNO DE OLIVEIRA BRANDÃO</t>
  </si>
  <si>
    <t>Qual é a fase que está atualmente a Regularização Fundiária dos lotes do Loteamento: Vila Olaria. Do Bairro: dos Fincos (Jardim Tupã), Riacho Grande. Zona: 620, Quadra 124. Existe uma previsão para a conclusão dessa regularização?</t>
  </si>
  <si>
    <t>SB.043716/2021-70</t>
  </si>
  <si>
    <t>CICERA FRANCISCA DA SILVA</t>
  </si>
  <si>
    <t>INFORMAÇÕES SOBRE O ANDAMENTO DA REGULARIZAÇÃO FUNDIÁRIA ESTÁ PARADA,NÓS PRECISAMOS REGULARIZAR O BAIRRO PARQUE FLORESTAL PARA VIR AS NOSSAS ESCRITURAS NO FUTURO.JÁ FOI FEITA VARIOS PEDIDO AOS ORGAOS COMPETENTES E ETC,PARA NOS AJUDAR E JÁ ESTAMOS NA SETIMA ETAPA DA REGULARIZAÇÃO FUNDIÁRIA PRECISAMOS DESMEMBRAR OS LOTES DE CADA UM DOS MORADORES PARA VIR O IPTU.PRECISAMOS UM OLHAR DO SENHOR PREFEITO ORLANDO MORANDO E DA HABITAÇÃO.</t>
  </si>
  <si>
    <t>SB.045546/2021-46</t>
  </si>
  <si>
    <t>Como contribuinte do município de São Bernardo do Campo gostaria de saber se o setor de trânsito da cidade aderiu ou não o SNE com possibilidade de desconto de 40% nas multas de trânsito. Obrigada</t>
  </si>
  <si>
    <t>SB.045910/2021-70</t>
  </si>
  <si>
    <t>JARBAS RODRIGUES SALES JUNIOR</t>
  </si>
  <si>
    <t>Solicita informações sobre o andamento do processo de autorização e licença da prefeitura para que a COMGAS possa iniciar sua prestação de Serviço.</t>
  </si>
  <si>
    <t>SB.047817/2021-92</t>
  </si>
  <si>
    <t>Solicitação de informação e esclarecimentos conforme anexo. Acompanham o Estatuto Atual e Ata da Assembleia de Eleição da Diretoria vigente</t>
  </si>
  <si>
    <t>Como  o  Sistema  de  Notificação  Eletrônica (SNE)informado trata  de  umsistema novo, o qual teve início na reformulação do Código de Trânsito Brasileiro (CTB)e possibilita  um  desconto  maior  no  pagamento  das  multas,  o  que  incorre  diretamente  em diminuição da Receita do Ente Municipal, esclarecemos que o município de São Bernardo do Campo ainda encontra-se analisando junto à nossa Procuradoria Geral do Município a possibilidade ou obrigatoriedade na adesão ao novo SNE, portanto, a resposta é que,até o momento, São Bernardo do Campo ainda não fez sua adesão ao SNE.</t>
  </si>
  <si>
    <t>SB.049736/2021-98</t>
  </si>
  <si>
    <t>SB.050269/2021-51</t>
  </si>
  <si>
    <t>SB.051036/2021-52</t>
  </si>
  <si>
    <t>SB.051505/2021-08</t>
  </si>
  <si>
    <t>SB.051506/2021-69</t>
  </si>
  <si>
    <t>SB.052413/2021-01</t>
  </si>
  <si>
    <t>SB.056667/2021-73</t>
  </si>
  <si>
    <t>SB.057072/2021-98</t>
  </si>
  <si>
    <t>SB.058300/2021-31</t>
  </si>
  <si>
    <t>SB.061730/2021-16</t>
  </si>
  <si>
    <t>SB.063225/2021-02</t>
  </si>
  <si>
    <t>SB.066448/2021-19</t>
  </si>
  <si>
    <t>SB.067235/2021-72</t>
  </si>
  <si>
    <t>SB.068971/2021-07</t>
  </si>
  <si>
    <t>SB.069285/2021-44</t>
  </si>
  <si>
    <t>SB.070315/2021-46</t>
  </si>
  <si>
    <t>SB.070396/2021-45</t>
  </si>
  <si>
    <t>SB.071147/2021-28</t>
  </si>
  <si>
    <t>SB.071164/2021-07</t>
  </si>
  <si>
    <t>SB.071292/2021-90</t>
  </si>
  <si>
    <t>SB.072842/2021-78</t>
  </si>
  <si>
    <t>SB.077530/2021-19</t>
  </si>
  <si>
    <t>SB.078274/2021-22</t>
  </si>
  <si>
    <t>SB.079063/2021-07</t>
  </si>
  <si>
    <t>SB.080120/2021-14</t>
  </si>
  <si>
    <t>SB.080731/2021-23</t>
  </si>
  <si>
    <t>SB.083405/2021-46</t>
  </si>
  <si>
    <t>SB.083457/2021-18</t>
  </si>
  <si>
    <t>SB.083459/2021-30</t>
  </si>
  <si>
    <t>SB.083989/2021-23</t>
  </si>
  <si>
    <t>SB.084881/2021-34</t>
  </si>
  <si>
    <t>SB.084916/2021-44</t>
  </si>
  <si>
    <t>SB.084920/2021-14</t>
  </si>
  <si>
    <t>SB.084922/2021-36</t>
  </si>
  <si>
    <t>SB.084999/2021-65</t>
  </si>
  <si>
    <t>SB.085114/2021-72</t>
  </si>
  <si>
    <t>SB.085473/2021-58</t>
  </si>
  <si>
    <t>SB.086553/2021-29</t>
  </si>
  <si>
    <t>SB.086753/2021-63</t>
  </si>
  <si>
    <t>SB.086844/2021-15</t>
  </si>
  <si>
    <t>SB.088693/2021-82</t>
  </si>
  <si>
    <t>SB.089402/2021-29</t>
  </si>
  <si>
    <t>SB.090050/2021-66</t>
  </si>
  <si>
    <t>SB.090566/2021-53</t>
  </si>
  <si>
    <t>Prezados solicito informações sobre o andamento do julgamento do Recurso Administrativo da licitação Pregão Eletrônico nº 96/2021. Requer-se também, no caso de o processo ser físico, o envio digitalizado de todos os documentos inclúidos no processo administrativo após a juntada do pedido acima referenciado. Já no caso do processo ser eletrônico que seja liberado acesso à integralidade do mesmo para acompanhamento. 1 . DOS MEIOS DE CONTATO Inicialmente, cabe informar que a solicitação de qualquer informação ou documento que seja necessário para a efetivação do presente pedido pode ser feita nos meios de contato abaixo relacionados, informando o Número Interno P32858: 01 – WhatsApp – 049 9 9111-8279 https://api.whatsapp.com/send?phone=554991118279&amp;text=Ol%C3%A1 Caso utilize o WhatsApp Web basta clicar no link. 02 – Email – contato@sandieoliveira.adv.br 03 – Ligação telefônica: 049 9 9111-8279 2. EMBASAMENTO LEGAL A prestação de informações sobre o andamento de processos administrativos decorrentes de licitações/contratos administrativos é garantida pelos incisos V e VI do artigo 7º da Lei de Acesso à Informação que prevê “Art. 7º O acesso à informação de que trata esta Lei compreende, entre outros, os direitos de obter: [...] V - informação sobre atividades exercidas pelos órgãos e entidades, inclusive as relativas à sua política, organização e serviços; VI - informação pertinente à administração do patrimônio público, utilização de recursos públicos, licitação, contratos administrativos;”. Lembrando que conforme artigo 3º, o procedimento da Lei de Acesso à Informação visa também a utilização de meios de comunicação viabilizados pela tecnologia da informação, assim como o desenvolvimento do controle social da Administração Pública. Pregão Eletrônico nº 96/2021 - Nº Interno P32858</t>
  </si>
  <si>
    <t>Oi, boa noite. Por gentileza, busco informações sobre o programa Praça-Parque, que está inserido no plano de governo da prefeitura de São Bernardo. Quantas Praças-Parques já foram implantadas na cidade de São Bernardo? Onde estão localizadas as praças parques implantadas na cidade de São Bernardo? Todas as praças-parques implantadas na cidade de São Bernardo possuem estrutura de cercamento/gradeamento? Qual o custo de implantação do cercamento/gradeamento em cada praça-parque? Qual o custo médio por metro da estrutura de cercamento/gradeamento das praças parque? Qual a metragem total de cercamento/gradeamento de praças parques implantadas no município referente ao programa PraçaParque? Qual ou quais empresas realizaram a construção do gradeamento? OBS: Todas as informações solicitadas diz respeito exclusivamente ao programa Praça Parque mencionado em resposta as perguntas realizadas na solicitação de número de protocolo: PROTOCOLO: SB 33885/2021-67, com o objetivo de conhecer melhor o projeto Praça-Parque - praças em estilo parque. Aguardo o retorno. Muito obrigado. Abraços</t>
  </si>
  <si>
    <t>À Secretaria Municipal de Transportes, gostaria de solicitar as seguintes informações acerca dos investimentos regionalizados no transporte público ao longo do ano 2019: No total, quantos ônibus compõem a frota que circula pelo município? Como se dá a distribuição regional dessa frota? Quando foi realizada a última troca/aquisição de novos veículos para a frota? A última troca foi destinada à frota de qual região da cidade?</t>
  </si>
  <si>
    <t>Solicito acesso a copia de todos os contratos e aditivos contratuais firmados entre a Prefeitura de São Bernardo e a Empresa CASAMAX. Grato pela atenção, Ricardo Garcia Jornalista MTB 88813/SP http://www.ricardogarcia.jor.br http://www.deolhonapolitica.com.b</t>
  </si>
  <si>
    <t>Solicito acesso a copia de todos os contratos e aditivos contratuais firmados entre a Prefeitura de São Bernardo e a Empresa ERA TÉCNICA. Grato pela atenção, Ricardo Garcia Jornalista MTB 88813/SP http://www.ricardogarcia.jor.br http://www.deolhonapolitica.com.b</t>
  </si>
  <si>
    <t>O Município de São Bernardo do Campo paga algum tipo de remuneração, provento, ou valor de qualquer natureza, ainda que em caráter de complemento de salário aos policiais militares lotados em companhias e/ou batalhões localizados no Município? Se sim, a qual título, qual o valor e periodicidade? Se possível, indicar o fundamento legal.</t>
  </si>
  <si>
    <t>INFORMADO SOBRE SIGILO DO CADASTRO IMOBILIARIO ,MESMO ASSIM SOLICITA INFORMAÇÕES. ACOMPANHAR PELO SITE: WWW.SAOBERNARDO.SP.GOV.BR/PRODIGI</t>
  </si>
  <si>
    <t>Qual o valor total gasto pelo Município de São Bernardo do Campo com publicidade no ano de 2021, até a data da resposta deste requerimento?</t>
  </si>
  <si>
    <t>Gostaria de informações sobre matéria vinculada no Facebook da Prefeitura em 11/12/2020 sobre investimento em "DRONES E CÂMERAS" se foram comprados e/ou estão em uso/instaladas em que local. SBC CONTRA O CRIME: INVESTIMENTO DE R$ 25 MILHÕES DO BNDES Pessoal, São Bernardo vai receber R$ 25 milhões do BNDES para investimentos em Segurança Pública. Nosso objetivo é aumentar o uso de tecnologia no patrulhamento, como a instalação de 350 novas câmeras, seis drones para coberturas de grandes eventos e fiscalizações ambientais e 400 centrais de alarme. Os investimentos vão ser direcionados para as áreas com os maiores índices de criminalidade da cidade. Com tudo isso, vamos melhorar a segurança das pessoas e combater cada vez mais a criminalidade!</t>
  </si>
  <si>
    <t>O munícipe informa que no local do evento está ocorrendo comercialização de lotes com expedição de contratos de compra e venda por parte de uma entidade que se autodenomina como Associação Coop. Pró moradia Nacional. No atendimento presencial constatamos pelo Geo Portal que a área não pertence a parcelamento e não é parte de loteamento ou desmembramento. Ainda assim o interessado pede uma resposta formal por parte desta municipalidade a fim de saber se trata-se de comercialização legal na qual ele possa investir ou se trata-se de um caso de violação da lei vigente. Todos os documentos juntados foram apresentados pelo requerente.</t>
  </si>
  <si>
    <t>Solicitamos a consulta de materiais relacionados às obras concluídas de produção de habitação de interesse social, de urbanização de assentamentos precários e de regularizações urbanísticas implementadas a partir de 2009 até o presente momento no município de São Bernardo do Campo , a saber: • Os projetos urbanísticos das obras implementadas, incluindo as plantas do projeto e da implantação; • Relatórios de implementação ou outras informações disponíveis das intervenções, incluindo a tipologia da intervenção, os sistemas de microdrenagem e esgotamento sanitário, a localização da obra e datas de início e conclusão;</t>
  </si>
  <si>
    <t>As perguntas que pode fazer são: 1. Quais as normas que regulamentam os servidores públicos efetivos do Município de São Bernardo do Campo? 2. Quais os impedimentos legais de exercício de outras atividades pelos servidores públicos efetivos do Município de São Bernardo do Campo? 3. Quais as normas que regulamentam os servidores públicos efetivos do Município de São Bernardo do Campo ocupantes do cargo de professor de educação física? 4. Quais os impedimentos legais de exercício de outras atividades pelos servidores públicos efetivos do Município de São Bernardo do Campo ocupantes do cargo de professor de educação física? 5. Quais as normas que regulamentam os ocupantes de cargos em comissão do Município de São Bernardo do Campo? 6. Quais os impedimentos legais de exercício de outras atividades pelos de cargos em comissão do Município de São Bernardo do Campo? 7- Sendo eu professora de educação física posso abrir uma microempresa para dar treinos de handebol de praia no mesmo municipio? 8- Qual serviço posso elencar minha atividade da minha microempresa uma vez que muitas atividades dos profissionais de educação física foram retiradas?</t>
  </si>
  <si>
    <t>Prezados, boa tarde! O solicitante teve o seu nome negativado pelo Município de SBC, conforme doc. anexo de pesquisa de protestos. Em consulta de débitos realizada diretamente no site do município (doc. 1), podemos verificar que o mesmo possui débitos de Taxas de Fiscalização de Funcionamento ou Publicidade em atraso. E conforme a descrição dos referidos débitos, observamos a presença da letra K (que significa que referido débito foi protestado em cartório). O solicitante esclarece que não exerce e nunca exerceu qualquer tipo de atividade que enseja a cobrança da referida taxa e vem, por meio deste requerimento, solicitar que sejam prestadas informações acerca de tais débitos. Portanto, desejamos saber o porquê da cobrança desses valores de Taxas de Fiscalização de Funcionamento ou Publicidade</t>
  </si>
  <si>
    <t>Gostaríamos de saber se qualquer das pessoas jurídicas abaixo sofreu alguma intervenção administrativa enquanto operava/opera um hospital em São Bernardo do Campo e/ou se tais entidades firmaram qualquer TAC ou similar junto à prefeitura ou secretaria de saúde. As entidades abaixo prestaram/prestam serviços para o SUS. • Centro Psiquiátrico São Bernardo do Campo, CNPJ 44.353.571/0001-85 (já operou um hospital na cidade) • Sociedade Assistencial Bandeirantes, CNPJ 45.543.781/0001-61 (já operou um hospital na cidade) • PDM - ASSOCIACAO PAULISTA PARA O DESENVOLVIMENTO DA MEDICINA – Hospital Lacan, 61.699.567/0073-67 (atualmente opera um hospital). Muito obrigada e estou à disposição para sanar qualquer dúvida sobre a solicitação acima</t>
  </si>
  <si>
    <t>Quais foram os dias, horários e emissoras de televisão nas quais foram veiculadas publicidades (propagandas) do Município de São Bernardo do Campo em 2021, até a data da resposta desta solicitação? (Mesmos moldes da solicitação SB 37328/2021-03).</t>
  </si>
  <si>
    <t>Boa tarde! Gostaria de receber cópia das solicitações de manutenções de vias públicas feitas para a Rua Ângelo Guazeli, no período de maio 2019 a julho de 2021.</t>
  </si>
  <si>
    <t>Tendo em vista os dispositivos da lei 12.527/2011, solicito todos os e-mails ou comunicações da SOPE e da SF, referentes ao alvará de regularização nº 179/2020 e a Guia de Arrecadação Municipal nº 802204031103 - 2020, encaminhados para os e-mails jmlfisica@yahoo.com.br e cintiafarias@yahoo.com.br durante o ano de 2020</t>
  </si>
  <si>
    <t>Solicito todas publicações no Diário Oficial do Município em nome de Juliano Machado Lino e Dulcineia Machado dos últimos cinco anos.</t>
  </si>
  <si>
    <t>Conforme portaria nº 94 de 31 de maio de 2017 do DENATRAN solicito comprovação do agente atuador o curso de agente de trânsito conforme art. 1º de art. 4º desta portaria. AIT T430635424 DE 22/03/2021 AGENTE QUE O AUTUOU, MATRÍCULA Nº 62.495-4. Informa que fez solicitação anterior a esta e a mesma foi encaminhada para ST e a resposta foi que o agente não pertencia aquela área</t>
  </si>
  <si>
    <t>Gostaria de informações em qual etapa essa no presente momento o Processo de Regularização Fundiária do Lotes do Loteamento do Sonho Real do Bairro do Jardim Tupã no Riacho Grande? Tem já um prazo para que seja concluída essa regularização e saia as escrituras do terrenos?</t>
  </si>
  <si>
    <t>Em novembro do ano passado a prefeitura iniciou a regularização fundiária dos lotes do Bairro Jardim Tupã, Dos Finco, Riacho Grande. Em março foi coletado os documentos dos moradores e depois não tivemos mais notícias da regularização. Gostaria de saber em qual fase está agora a regularização do Loteamento Vila Olaria? Já tem como saber quando vai terminar essa regularização?</t>
  </si>
  <si>
    <t>Em razão da Lei Federal 12.527/2011, a Lei de Acesso à Informação, o REQUERENTE solicita: 1) Qual a quantidade (número) de solicitações protocoladas/registradas junto ao Protocolo Geral do Município entre 01/01/2020 a 31/12/2020? 2) Solicito cópia do relatório de protocolos por assunto, preferencialmente digital (PDF). 3) Deste total de protocolos em 2020, qual o “status” (classificação) desses protocolos? Quantos foram solucionados/respondidos? Quantos estão em aberto/andamento? 4) Deste total de protocolos em 2020, quantos protocolos estão arquivados? Solicito cópia do relatório de protocolos arquivados, preferencialmente digital (PDF). 5) Deste total de protocolos em 2020, qual o tempo médio de resposta/solução? 6) Qual o prazo “padrão” determinado por lei, decreto ou normativa para resposta/solução dos protocolos? 7) Deste total de protocolos em 2020, qual foi a Secretaria/Departamento MAIS acionada/demandada? Qual o número de protocolos recebidos por este setor? 8) Deste total de protocolos em 2020, qual foi a Secretaria/Departamento MENOS acionada/demandada? Qual o número de protocolos recebidos por este setor?</t>
  </si>
  <si>
    <t>Qual é o horário liberado a todos os veículos no corredor de ônibus Assunção em São Bernardo do Campo?</t>
  </si>
  <si>
    <t>Assunto: Resposta do Diretor do Departamento de Administração da Saúde no âmbito do processo SB.069285/2021-44 Prezados senhores, Considerando que o sistema PRODIGI não admite resposta ou complementação do pedido de acesso a informação que gerou o processo SB.069285/2021-44, apresentamos a presente e nova solicitação para: (i) informar que o pedido inicial (SB.069285/2021-44) constou de um typo em um dos CNPJs indicados (como bem notado pela Secretária). O CNPJ correto da Sociedade Assistencial Bandeirantes é o 46.543.781/0001-61. Sendo assim, retificando nosso pedido, gostaríamos de sabe se essa pessoa jurídica (CNPJ 46.543.781/0001-61) sofreu alguma intervenção administrativa enquanto operava/opera um hospital em São Bernardo do Campo e/ou se tal entidade firmou qualquer TAC ou similar junto à prefeitura ou secretaria de saúde. (ii) Além disso, gostaríamos de obter esclarecimento sobre a seguinte afirmação do Sr. Damião Amaral da Silva: “Informamos que as Entidades supramencionadas, não sofreram nenhuma intervenção administrativa, tampouco foi firmado TAC com as referidas empresas, vez que as mesmas não operaram nem operam nenhum hospital do Município”. Temos a informação que tais entidades já operaram hospitais e a PDM - ASSOCIACAO PAULISTA PARA O DESENVOLVIMENTO DA MEDICINA – Hospital Lacan, 61.699.567/0073-67 atualmente opera o hospital. Estamos à disposição para sanar eventuais dúvidas.</t>
  </si>
  <si>
    <t>Solicito cópia de todos os contratos firmados pelo Município de São Bernardo do Campo, SEM LICITAÇÃO PRÉVIA, desde a decretação do estado de calamidade pública decorrente da Pandemia da COVID-19.</t>
  </si>
  <si>
    <t>A Lei nº 2364, de 28 de dezembro de 1978 dispõe sobre a criação do Fundo de Assistência à Cultura, o FAC. Venho por meio deste pedido solicitar acesso a cópias específicas das atas de reuniões ordinárias e extraordinárias do conselho municipal de cultura no período de Março de 2017 até Abril de 2020.</t>
  </si>
  <si>
    <t>A Lei nº 2364, de 28 de dezembro de 1978 dispõe sobre a criação do Fundo de Assistência à Cultura, o FAC. Venho por meio deste pedido solicitar acesso a cópias específicas das atas das reuniões ordinárias e extraordinárias do conselho municipal de cultura e do conselho diretor do FAC, no período de Março de 2017 até Abril de 2020, devidamente rubricadas pelos componentes daquele Conselho.</t>
  </si>
  <si>
    <t>Quantas crianças e adolescentes autistas estão matriculados na rede pública de ensino em São Bernardo do Campo? Todas as crianças e adolescentes que possuem comprovada necessidade têm acesso a um acompanhante especializado, nos termos do art. 3º, parágrafo único da Lei Federal nº 12.764/12? Quantos acompanhantes especializados destinados à finalidade acima descrita há em exercício na rede municipal de ensino?</t>
  </si>
  <si>
    <t>Solicita informações referente a passagem de servidão do IMÓVEL acima informado nos Fundos da minha residência: -Se há alguma coleta oficial, registrada junto da Prefeitura - Responsabilidade dos proprietário e obrigação de deixar que os vizinhos utilize este espaço no meu imóvel - Caso tenha alguma informação, gostaria por escrito, para que possa requerer indenização do meu imóvel. Juntei alguns documentos coletados pela SABESP.</t>
  </si>
  <si>
    <t>Existência de programa municipal para enfrentamento de violência sexual infantil e o respectivo demonstrativo de receitas destinadas a proteção de crianças e adolescentes em situação de vulnerabilidade no município de São Bernardo do Campo, em atendimento ao art. 4°, parágrafo único, "d", do Estatuto da Criança e do Adolescente</t>
  </si>
  <si>
    <t>Acesso ao plano de ação e ao plano de aplicação do Conselho Municipal de Direitos da Criança e do Adolescente para os anos de 2020 a 2023</t>
  </si>
  <si>
    <t>Divulgação do relatório de implementação do plano de ação do CMDCA, conforme estabelece a ação 14 do eixo 1. Divulgação do Plano Municipal de Atendimento a Criança e ao Adolescente contemplando as formas de violência, conforme ação 21 do eixo 3. Informação sobre a implementação ou não das ações 18 e 19 do eixo 3, quais sejam, (a) ampliação do atendimento a crianças e adolescentes vítimas de violência; (b) enfrentamento das diferentes formas de violência contra crianças e adolescentes.</t>
  </si>
  <si>
    <t>Boa tarde. Solicito acesso a base completa dos créditos inscritos em dívida ativa desta municipalidade com fulcro na Lei de Acesso à Informação (Lei nº 12.527/2011), na Política de Dados Abertos (Decreto nº 8.777/2016) e no Acórdão TCUPlenário nº 2497/2019. Solicito relação com todos os créditos ativos, inclusive os garantidos, suspensos por decisão judicial e parcelados, indicando-se a situação respectiva. Em atendimento a lei solicito que os dados disponíveis sejam fornecidos em formato aberto (.CSV) Salientamos que os débitos inscritos em dívida ativa não estão cobertos por sigilo, conforme disposto no art. 198, §3º, II, do Código Tributário Nacional. Sem mais para o momento.</t>
  </si>
  <si>
    <t>Gostaria de obter uma listagem das empresas que trabalham/prestam serviços de jardinagem, garden ou similares para a Prefeitura de São Bernardo do Campo</t>
  </si>
  <si>
    <t>Boa noite, Tentei realizar meu cadastro no GISONLINE para conseguir criar meu acesso para emitir notas no entanto não consegui. Recebo a informação de que não estão localizando meus dados. Podem me auxiliar?</t>
  </si>
  <si>
    <t>Quais são os critérios objetivos e subjetivos utilizados pela Secretária de Esporte para o atendimento de um "Requerimento Padrão - Solicitação de Espaços para Lazer e Treinos"?</t>
  </si>
  <si>
    <t>Ilustres, Com vistas a ter acesso aos dados públicos relacionados ao Processo do Complexo Cinematográfico Vera Cruz, vimos por meio deste, com base na Lei Federal n.º 12.527, de 18/11/2011, requerer a disponibilização de cópia dos seguintes documentos e informações: 1) Ata da sessão de abertura da licitação; 2) Propostas apresentadas por todos os licitantes; 3) Ata de julgamento das propostas; 4) Contrato de Concessão; 5) Anexos ao Contrato; 6) Eventuais Termos Aditivos ao Contrato; 7) Termo de rescisão do Contrato, se houver; 8) Cópia do Processo de Contratação n.º 80090/2014 que decretaram a nulidade do contrato, conforme disposto no Decreto n.º 19.954 de 31/03/2017; Para o recebimento da resposta, disponibilizo os seguintes contatos: laura.amancio@radarppp.com e pppradar@gmail.com. Atenciosamente, Radar PPP</t>
  </si>
  <si>
    <t>ABRI O PROCESSO SB 080638/2021-23 SOLICITANDO COPIA DE AFERIÇÃO DE RADAR DE SINAL VERMELHO, PORÉM EM RESPOSTA O ANALISTA SIMPLESMENTE INFORMOU NO COMUNIQUE-SE "COPIA DE AFERIÇÃO NÃO É NESSE CAMPO DE SEGUNDA VIA, FAVOR ABRIR O PROCESSO EXATO", MAS NAO INFORMOU QUAL O PROCESSO EXATO. SOLICITO COPIA DO DOCUMENTO, TAL SEJA AFERIÇÃO DE RADAR DA MULTA ANEXA</t>
  </si>
  <si>
    <t>Gostaria de saber se há algum projeto e de antemão solicitar que caso não haja, que seja estudada a possibilidade de implantação de ciclovia na Avenida Robert Kennedy, por ser uma avenida ampla e o tipo de inclinação que é mínimo faz com que o local seja muito adequado para a prática do esporte, bem como caminhadas.</t>
  </si>
  <si>
    <t>Em razão da Lei Federal 12.527/2011, a Lei de Acesso à Informação, o requerente solicita: 1) Gostaria de saber se a Prefeitura Municipal de São Bernardo do Campo já aderiu ao Programa Nacional de Prevenção à Corrupção – PNPC, do TCU? (Disponível no site http://www.rededecontrole.gov.br) 2) Em qual data foi feita a adesão e, qual o nome (agente público) do gestor responsável? 3) Em caso de negativa à primeira pergunta, gostaria de saber quando (data) a Prefeitura Municipal de São Bernardo do Campo vai aderir ao Programa Nacional de Prevenção à Corrupção – PNPC? 4) Em caso de negativa à terceira pergunta, gostaria de saber o porquê a Prefeitura Municipal de São Bernardo do Campo optou por não aderir ao Programa Nacional de Prevenção à Corrupção – PNPC?</t>
  </si>
  <si>
    <t>fazendo uso da lei - 12.527, DE 18 DE NOVEMBRO DE 2011. solicito acesso a dados financeiros relacionados a: 1- Despesas 2- Receitas Para fins de análise.</t>
  </si>
  <si>
    <t>Sou advogado inscrito na OAB/SP n.º 283.834 e, considerando o inc. XIII do art. 7º da Lei Federal n.º 8.906/94, solicito vistas ao processo PC n.º 215/2020 (Processo Digital 15112020). O Estatuto da OAB confere ao advogado o direito de ver processo findos ou em andamento, mesmo sem procuração em qualquer repartição pública. Deste modo, requeiro agendamento imediato para tomar vistas deste processo. Atenciosamente</t>
  </si>
  <si>
    <t>SB.091535/2021-10</t>
  </si>
  <si>
    <t>Boa tarde, Quero solicitar os dados de acidentes de bicicletas que aconteceram em São Bernardo referentes ao período de janeiro de 2020 a junho de 2020. E também os mesmos dados no período de janeiro de 2021 a 2021. Se possível saber quais acidentes foram fatais e outros. Aguardo retorno. Obrigada, Natalia</t>
  </si>
  <si>
    <t>CALIEL DE SOUZA</t>
  </si>
  <si>
    <t>JOSÉ CLOVIS SILVA DOS SANTOS</t>
  </si>
  <si>
    <t>SONIA APARECIDA BUENO MANSANO</t>
  </si>
  <si>
    <t>RUBENS DA SILVA VIEIRA DOS SANTOS</t>
  </si>
  <si>
    <t>DANIELA PAIANO MINCEV</t>
  </si>
  <si>
    <t>THAMIRIS MADEIRA DUARTE</t>
  </si>
  <si>
    <t>TIAGO JOSÉ MENDES CORRÊA EDUARDO GERALDINI</t>
  </si>
  <si>
    <t>LEFOSSE ADVOGADOS</t>
  </si>
  <si>
    <t>VANESSA DE OLIVEIRA VICENTE</t>
  </si>
  <si>
    <t>JULIANO MACHADO LINO</t>
  </si>
  <si>
    <t>CRISTIANO ALMEIDA DA SILVA</t>
  </si>
  <si>
    <t>DANILO CARLOS EDUARDO RODRIGUES</t>
  </si>
  <si>
    <t>CELINA DE OLIVEIRA</t>
  </si>
  <si>
    <t>GREGORI PAVAN FREIRE DE CARVALHO</t>
  </si>
  <si>
    <t>SOLANGE MARTINS</t>
  </si>
  <si>
    <t>HELOÍSA BERLITZ JANUARIO</t>
  </si>
  <si>
    <t>FLÁVIO PASCHOAL</t>
  </si>
  <si>
    <t>LUÍZ HUMBERTO MARCATTO</t>
  </si>
  <si>
    <t>MARIA IRENICE DE SOUSA MARIQUI</t>
  </si>
  <si>
    <t>RICARDO MARTINS</t>
  </si>
  <si>
    <t>TIAGO DOS REIS MAGOGA</t>
  </si>
  <si>
    <t>NATALIA MERSSALINA DOS SANTOS CARVALHO</t>
  </si>
  <si>
    <t>SB.091930/2021-93</t>
  </si>
  <si>
    <t>SB.092104/2021-99</t>
  </si>
  <si>
    <t>1) Qual o número total de crianças e adolescentes portadores de necessidades especiais matriculados na rede pública de ensino municipal? 2) Quantos profissionais capacitados para o atendimento de crianças e adolescentes portadores de necessidades especiais existem na rede de ensino municipal, concursados e não concursados? 3) Quais as especialidades dos profissionais citados acima? (Pedagogos, fisioterapeutas, etc.); 4) Quantas escolas específicas para atendimento de crianças e adolescentes portadores de necessidades especiais existem na rede municipal de ensino? 5) Quantas escolas da rede municipal de ensino sem foco específico no atendimento de crianças e adolescentes portadores de necessidades especiais recebem os referidos alunos? 6) Qual o número total de crianças e adolescentes portadores de necessidades especiais que fazem acompanhamento na rede pública municipal de saúde? 7) Qual o número de atendimentos realizados mensalmente a crianças e adolescentes portadores de necessidades especiais no CAPS (Assunção) e no CER (Jd. Hollywood)? 8) Qual o número de atendimentos realizados mensalmente a adultos portadores de necessidades especiais no CAPS (Assunção) e no CER (Jd. Hollywood)? 9) Quantas crianças e adolescentes portadores de necessidades especiais, residentes em São Bernardo do Campo estão cadastrados no CAPS (Assunção) e no CER (Jd. Hollywood)? 10) Quantos são e quais são as especialidades dos profissionais lotados no CAPS (Assunção) e no CER (Jd. Hollywood)? 11) Dos profissionais citados acima, quantos são concursados e quantos não são concursados? (Discriminar a origem dos contratos dos não concursados)</t>
  </si>
  <si>
    <t>Há alguns anos atrás foi realizado uma obra de contenção no barranco localizado atrás das casas da Rua Peruibe, devido risco de desmoronamento. Isso aconteceu entre 2010 a 2015, não me recordo exatamente. Gostaria de saber detalhes dessa obra, ter acesso ao Processo. Como Faço?</t>
  </si>
  <si>
    <t>SB.092514/2021-03</t>
  </si>
  <si>
    <t>ANSELMO MENDES LOPES FILHO</t>
  </si>
  <si>
    <t>Solicito informar quais cargos e funções não estão obrigados a ponto, se utilizando da folha de frequencia, na secretaria de finanças, conforme artigo 92 do Estatuto dos Funcionários Públicos. Enviar cópia das portarias.</t>
  </si>
  <si>
    <t>SB.092529/2021-34</t>
  </si>
  <si>
    <t>Solicito informar qual a forma de ponto dos servidores comissionados em cargos de confiança de diretores e chefes, se folha de frequencia ou relógio de ponto, e enviar cópia do decreto municipal.</t>
  </si>
  <si>
    <t>SB.092746/2021-57</t>
  </si>
  <si>
    <t>JORGE CHAVES</t>
  </si>
  <si>
    <t>PARA FINS ACADÊMICOS, SOLICITO RELATÓRIOS E DADOS REFERENTES À POPULAÇÃO DE RUA, SEJA QUANTIFICAÇÃO, LOCALIZAÇÃO ENTRE OUTRAS INFORMAÇÕES, BEM COMO POLÍTICA PÚBLICAS CONSOLIDADAS VOLTADAS PARA ESSE GRUPO. GOSTARIA DE RECEBER OS ARQUIVOS POR E-MAIL OU ORIENTAÇÃO EM COMO E ONDE OBTÊ-LOS.</t>
  </si>
  <si>
    <t>SB.092882/2021-54</t>
  </si>
  <si>
    <t>EDGARD TADEU DE ALMEIDA GUARDA</t>
  </si>
  <si>
    <t>Como síndico desejo saber como foi executada a liberação do habite-se do Condomínio Palazzio Di Roma sendo que existiam e existem inconformidades com leis e normas vigentes na época e até presente momento desde espaçamento de garagens, falta de alarme de incêndio, não liberação do AVCB por as escadarias de emergência e saidas de emergência estarem em desconformidade técnica com leis e normas????? Inclusive com falta de acessibilidade. O condomínio corre risco e são 64 apartamentos - famílias. Como foi liberado o habite-se e o AVCB? Por qual razão as leis e normas não foram verificadas ???????</t>
  </si>
  <si>
    <t xml:space="preserve">Em  atendimento  ao  solicitado,  encaminhamos  um  link  para  acesso  a  um 
documento fornecido pela Secretaria de Transportes e Vias Públicas com informações que 
respondem aos seus questionamentos:  https://guiadeservicos.saobernardo.sp.gov.br/guia-
de-servicos/formularios/lai-sb-51036.2021.xlsx </t>
  </si>
  <si>
    <t>Informo que a informação requerida poderá ser consultada através do seguinte endereço eletrônico:
https://www.saobernardo.sp.gov.br/web/transparencia</t>
  </si>
  <si>
    <t>Solicitação tramita através do SB 83459/2021, foi complementada.</t>
  </si>
  <si>
    <t>SB.093165/2021-42</t>
  </si>
  <si>
    <t>LUCIA FERREIRA DA SILVA</t>
  </si>
  <si>
    <t>SB.093660/2021-42</t>
  </si>
  <si>
    <t>JAQUELINE FERNANDES DE ALMEIDA</t>
  </si>
  <si>
    <t>SB.093712/2021-31</t>
  </si>
  <si>
    <t>Conforme PROTOCOLO: SB 86553/2021-29, os atendimentos ao "Requerimento Padrão - Solicitação de Espaços para Lazer e Treinos" são realizados quinzenalmente para que se possa atender o maior número de pessoas possível. Sendo assim, onde posso visualizar os requerimentos deferidos pela Secretaria de Esportes e Lazer?</t>
  </si>
  <si>
    <t>SB.093773/2021-78</t>
  </si>
  <si>
    <t>SANDRA DA ROCHA BACHA</t>
  </si>
  <si>
    <t>Tenho um filho especial com mobilidade reduzida que realiza as terapias diversas na cidade. Possuímos o cartão DEFIS, porém próximo da clinica onde realiza as terapias não possui vagas na rua para deficientes (Avenida Indico com Timor). Local este que possui o estacionamento rotativo, no qual segundo LEI Nº 6742, DE 13 DE DEZEMBRO DE 2018 teríamos isenção por conta da deficiência. Fazendo uma leitura da supracitada lei, fala no $3º do art.1º, que possuiremos a isenção desde que cadastrada, onde é feito este cadastro? E identificada na forma da legislação, seria o cartão DEFIS? Então nos locais que não possui a vaga para deficiente podemos obter a isenção em qualquer vaga? Teríamos um prazo máximo pra usufruir na vaga, se sim por quanto tempo?</t>
  </si>
  <si>
    <t>BARUERI</t>
  </si>
  <si>
    <t>PERUÍBE</t>
  </si>
  <si>
    <t>SÃO BENTO DO SAPUCAÍ</t>
  </si>
  <si>
    <t>HORTOLÂNDIA</t>
  </si>
  <si>
    <t>SB.097985/2021-04</t>
  </si>
  <si>
    <t>SB.098693/2021-63</t>
  </si>
  <si>
    <t>ELAINE ALVES ROSENDO</t>
  </si>
  <si>
    <t>SB.098808/2021-38</t>
  </si>
  <si>
    <t>THAYNAN BUARQUE LULA</t>
  </si>
  <si>
    <t>Prezados, boa tarde! Eu, THAYNAN BUARQUE LULA, brasileira, portadora do RG nº 20.301.268-29, inscrita no CPF sob o nº 045.172.285-09, com fundamento no artigo 5º, XXXIII da Constituição Federal e nos artigos 10, 11 e 1º da Lei. 12.527/11 (Lei Geral de Acesso a informações Públicas), venho, respeitosamente, à presença de Vossa Senhoria requerer informação sobre quais unidades básicas de saúde estão localizadas em bairros que se enquadrem nos 20% mais pobres deste município, com base nos dados do Instituto Brasileiro de Geografia e Estatística (IBGE), a serem informados pelos gestores municipais de saúde, conforme determinado pelo artigo 2º, §2º, II, da portaria conjunta nº 3/2013 do Ministério da Saúde. 22 de setembro de 2021. Atenciosamente, Thaynan Buarque Lula</t>
  </si>
  <si>
    <t>SB.099046/2021-80</t>
  </si>
  <si>
    <t>LUCAS TEIXEIRA GRILLO</t>
  </si>
  <si>
    <t>Olá. Boa tarde. Solicito, por gentileza, as seguintes informações: 1. Quantos cargos vagos de Procurador Municipal existem no momento nos quadros da Procuradoria-Geral do Município de São Bernardo do Campo? 2. Há previsão de novas nomeações nos próximos meses no âmbito do Concurso Público nº 02/2018, homologado em 12 de fevereiro de 2019, pelo Exmo. Sr. Prefeito, para o cargo de Procurador I? 3. Está em fase de elaboração, processamento ou finalização a criação de novos cargos para os quadros de Procurador Municipal? Muito obrigado. Atenciosamente, Lucas Teixeira Grillo</t>
  </si>
  <si>
    <t>SB.100493/2021-22</t>
  </si>
  <si>
    <t>EDUARDO DA SILVA SANTOS</t>
  </si>
  <si>
    <t>SB.101219/2021-12</t>
  </si>
  <si>
    <t>Qual foi o valor arrecadado nos últimos 12 meses com multas decorrentes de infração de trânsito pelo Município de São Bernardo do Campo? Qual foi a destinação dos valores arrecadados? Anexar comprovação documental.</t>
  </si>
  <si>
    <t>SB.101224/2021-43</t>
  </si>
  <si>
    <t>Qual foi o valor arrecadado nos últimos 12 meses pelo Município de São Bernardo do Campo com multas decorrentes de infrações ambientais? Qual foi a destinação dos valores arrecadados? Anexar comprovação documental.</t>
  </si>
  <si>
    <t>SB.103412/2021-51</t>
  </si>
  <si>
    <t>Onde posso visualizar os "Requerimento Padrão - Solicitação de Espaços para Lazer e Treinos" deferidos pela Secretaria de Esportes e Lazer? Ratifico meu desejo pela publicidade contínua e não pontual da informação, em resposta oficial e atualizada</t>
  </si>
  <si>
    <t>SB.103947/2021-49</t>
  </si>
  <si>
    <t>Qual a quantidade de servidores comissionados lotados na Secretaria de Esporte Lazer?</t>
  </si>
  <si>
    <t>SB.104489/2021-96</t>
  </si>
  <si>
    <t>Existe algum contrato ativo de prestação de serviços de vigilância/segurança para as escolas municipais? Se sim, qual o número do contrato, e se não, qual o número do último contrato firmado para esse fim e quando encerrou sua vigência. Ainda, solicito informações sobre se há alguma licitação em andamento para contratação de tais serviços. Se sim, qual o número?</t>
  </si>
  <si>
    <t>SB.104892/2021-83</t>
  </si>
  <si>
    <t>VANGELIS RODRIGUES ALVES</t>
  </si>
  <si>
    <t>Prezados, Em relação ao último concurso de procurador, ainda em vigência, quantos foram nomeados? quantos tomaram posse? Ainda, quantos cargos de procurador existem? Quantos estão vagos?</t>
  </si>
  <si>
    <t>SB.105853/2021-36</t>
  </si>
  <si>
    <t>EDUARDO DE CARVALHO ALVES</t>
  </si>
  <si>
    <t>Fui servidor da Prefeitura Municipal de São Bernardo do Campo de julho de 2005 a novembro de 2012. Solicito documento do setor de Recursos Humanos declarando a data de admissão e data de exoneração (especificando que foi a pedido próprio) para juntar em Processo de Desagravo Público perante a 95ª SubSeção da OAB/SP Itapira - S.P. do qual sou Requerente. Solicito que a declaração conste apenas data de admissão e exoneração, e cargo, sem expor ou detalhar ocorrências funcionais (férias, faltas abonadas, licença médica, etc.). Minha matrícula era 31.851 / cargo: Fiscal de Cadastro Tributário / lotação Sec. Finanças Nestes termos, peço DEFERIMENTO. Cordialmente, Dr. Eduardo de Carvalho Alves. RG 32.933.635-6 / CPF 305.017.198-73 / OAB/SP 372.852</t>
  </si>
  <si>
    <t>SB.105895/2021-72</t>
  </si>
  <si>
    <t>Bom dia, fui servidor da Prefeitura de São Bernardo do Campo, de 2005 a 2012, cargo Fiscal de Cadastro Tributário, lotação Secretaria de Finanças, Matr. 31.851 Solicito Certidão Negativa de Penalidades Adminsitrativas ou Declaração do Setor de Recursos Humanos com a inexistênciua de aplicação de penalidades funcionais (advertência, suspensão, demissão, etc.) durante o período em que exerci o cargo referido. Nestes termos, peço DEFERIMENTO. Amistosamente, Dr. Eduardo de Carvalho Alves - OAB/SP nº 372852. RG 32.933.635-6 e CPF 305.017.198-73</t>
  </si>
  <si>
    <t>SB.106674/2021-21</t>
  </si>
  <si>
    <t>NECESSITO DO NUMERO DE PROCESSO SB DA PREF DE S.B.DO CAMPO, POIS PRECISO DESTE NR PARA PREENCHER FORMULARIO DE REQUISIÇÃO DE COPIA DE PLANTA, HABITE-SE, CCO E ALVARÁ DESTE IMÓVEL, PORÉM EU NÃO TENHO ESTE NR DE SB, PODEM ME FORNECER?</t>
  </si>
  <si>
    <t>SB.106683/2021-96</t>
  </si>
  <si>
    <t>SB.107123/2021-21</t>
  </si>
  <si>
    <t>Em qual(is) período(s) o CREC Jerusalém, esteve comprometido com a vacinação do COVID, impossibilitando a utilização para práticas esportivas coletivas?</t>
  </si>
  <si>
    <t>SB.107124/2021-82</t>
  </si>
  <si>
    <t>Qual(is) Centros Esportivos não estão comprometido(s) com a vacinação do COVID, possibilitando a utilização para práticas esportivas coletivas do tipo futsal?</t>
  </si>
  <si>
    <t>SB.107950/2021-92</t>
  </si>
  <si>
    <t>Desejo ter acesso aos documentos comprobatórios que corroboraram a escolaridade e de aptidão requiridos do "PP 51/2017 – CONTRATAÇÃO DE EMPRESA PARA PRESTAÇÃO DE SERVIÇOS PARA EVENTOS DE LAZER E IMPLANTAÇÃO DO PROJETO GIRO SBC, PARA A SECRETARIA DE ESPORTES E LAZER." citadas no item 5.1.4 deste Edital.</t>
  </si>
  <si>
    <t>SB.107966/2021-84</t>
  </si>
  <si>
    <t>Quais foram as licitações organizada pela Prefeitura Municipal de São Bernardo do Campo, onde se obteve a participação da empresa "M &amp; A ESPORTES EIRELI", inscrita no CNPJ sob o nº 22.866.187/0001-43?</t>
  </si>
  <si>
    <t>SB.107968/2021-06</t>
  </si>
  <si>
    <t>Quais foram as licitações organizada pela Prefeitura Municipal de São Bernardo do Campo, onde se obteve a participação da empresa "NOVA PHOENIX - APOIO ADMINISTRATIVO E SERVICOS LTDA.", inscrita no CNPJ sob o nº 23.697.478/0001-18?</t>
  </si>
  <si>
    <t>SB.107973/2021-37</t>
  </si>
  <si>
    <t>Quem são os colaboradores da "M &amp; A ESPORTES EIRELI", inscrita sob o nº 22.866.187/0001-43, habilitados para realizarem o serviço concernente ao: "PP 51/2017 – CONTRATAÇÃO DE EMPRESA PARA PRESTAÇÃO DE SERVIÇOS PARA EVENTOS DE LAZER E IMPLANTAÇÃO DO PROJETO GIRO SBC, PARA A SECRETARIA DE ESPORTES E LAZER."</t>
  </si>
  <si>
    <t>SB.107988/2021-68</t>
  </si>
  <si>
    <t>Existe algum grau de parentesco entre o SECRETÁRIO ADJUNTO DE SECRETARIA DE COMUNICAÇÃO, Sr. LUIZ MARCO MOGNON, matricula nº45815 com o SECRETÁRIO DE ESPORTES E LAZER, Sr. ALEXANDER MOGNON, matricula nº24035?</t>
  </si>
  <si>
    <t>SB.109026/2021-09</t>
  </si>
  <si>
    <t>Quem são os 34 funcionários que ocupam cargo em comissão na Secretaria de Esporte e Lazer, conforme PROTOCOLO: SB.103947/2021-49?</t>
  </si>
  <si>
    <t>SB.109030/2021-79</t>
  </si>
  <si>
    <t>Quais são as empresas que prestam/prestaram serviço a Secretaria de Esporte e Lazer a partir de 2017?</t>
  </si>
  <si>
    <t>SB.109571/2021-59</t>
  </si>
  <si>
    <t>Ao setor de Trânsito de São Bernardo do Campo. O radar implantado em outubro/2021 na estrada dos Alvarengas próximo à Nestlé (altura do nº 550 aproximadamente) trata-se de radar para monitorar o corredor exclusivo ou seria para outra finalidade? Grata</t>
  </si>
  <si>
    <t>SB.110465/2021-37</t>
  </si>
  <si>
    <t>SAMMARONE INCORPORADORA LTDA</t>
  </si>
  <si>
    <t>TATIANA KEIKO DACUNTE</t>
  </si>
  <si>
    <t>DIADEMA</t>
  </si>
  <si>
    <t>SB.112218/2021-48</t>
  </si>
  <si>
    <t>Quantas bases da Guarda Civil Municipal existem em São Bernardo do Campo, e onde estão localizadas?</t>
  </si>
  <si>
    <t>SB.112416/2021-60</t>
  </si>
  <si>
    <t>Peço encarecidamente, a revisão da resposta ofertada através do PROTOCOLO: SB.107968/2021-06. Segundo o Departamento de Licitações e Materiais, a empresa supracitada só participou de uma única licitação, de modalidade convite, número 013/2017 e objeto: CONTRATO DE PRESTACAO DE SERVICOS DE OFICINA DE DANCA DE SALAO. Mas tal informação não procede, pois, segue em anexo outra participação dela. Sendo assim, ratifico minha solicitação inicial: “Quais foram as licitações organizada pela Prefeitura Municipal de São Bernardo do Campo, onde se obteve a participação da empresa "NOVA PHOENIX - APOIO ADMINISTRATIVO E SERVICOS LTDA.", inscrita no CNPJ sob o nº 23.697.478/0001-18?”</t>
  </si>
  <si>
    <t>SB.113093/2021-53</t>
  </si>
  <si>
    <t>DANILO TRUSCO</t>
  </si>
  <si>
    <t>SB.113666/2021-60</t>
  </si>
  <si>
    <t>LÍVIA CRISTINE BUTINHÃO</t>
  </si>
  <si>
    <t>AUTO POSTO REDE CAPRARO LTDA</t>
  </si>
  <si>
    <t>Solicitação de esclarecimentos acerca dos lançamentos realizados sob os números 707/21-3007313, 707/21-3007314, 707/21-3007315, 707/21-3007316 e 707/21-3007317, no site da Prefeitura de São Bernardo do Campo. Qual a fundamentação legal? O período apurado e a alíquota?</t>
  </si>
  <si>
    <t>SB.113984/2021-61</t>
  </si>
  <si>
    <t>JESUS GIMENES</t>
  </si>
  <si>
    <t>Sr. Jesus Gimenes, proprietário do imóvel de inscrição imobiliária 533.016.022.000, informa que assistiu a uma LIVE do Sr. Prefeito, na qual o mesmo informou sobre um projeto de desintoxicação do Bairro Jardim das Oliveiras III - loteamento bloqueado judicialmente por ter sido construído sobre um lixão, conforme o Guia de Serviços. Solicita esclarecimentos sobre o referido projeto, com maior detalhamento das obras que serão realizadas e o prazo de execução.</t>
  </si>
  <si>
    <t>SB.115998/2021-53</t>
  </si>
  <si>
    <t>JOSE FERNANDES BRAGA</t>
  </si>
  <si>
    <t>Solicita saber se o imóvel localizado na Est. Eiji Kikuti, Sem Numero, Bloco A, Apartamento 53, Ala 2, CEP 09852-040, São Bernardo do Campo tem inscrição imobiliária individualizada. Solicita também a informação se imóveis sem inscrição imobiliária individualizada é possível haver débito de IPTU do imóvel</t>
  </si>
  <si>
    <t>SB.116210/2021-04</t>
  </si>
  <si>
    <t>ERIKA LIMA TOMAZ</t>
  </si>
  <si>
    <t>Bom dia! Solicito a vacância dos cargos existentes nesta prefeitura. Att., Érika Lima</t>
  </si>
  <si>
    <t>SB.116855/2021-45</t>
  </si>
  <si>
    <t>MARIANA CESARIO LEITE</t>
  </si>
  <si>
    <t>Estou realizando um trabalho ambiental (Avaliação Preliminar) de uma área de SBC (Av. Capitão Casa, 145/155 - SBC/SP) e precisamos de um histórico de ocupação neste endereço (como empresas que ocuparam a área que poderiam ter uma atividade com potencial de contaminação). Uma das pesquisas que devem ser realizadas, de acordo com os procedimentos da CETESB, é a consulta a processos relacionados a área na Prefeitura Municipal. Já entrei em contato em diversas secretarias, porém não obtive nenhum retorno. Podem, por favor, me auxiliar? Obrigada</t>
  </si>
  <si>
    <t>SB.117128/2021-07</t>
  </si>
  <si>
    <t>ANA CRISTINA DE OLIVEIRA MARQUES</t>
  </si>
  <si>
    <t>Em referência a folha de de informação anexa, venho por meio desta solicitar projeto específicico do prolongamento da Av. São Paulo, para verificar possíveis interferências na fundação das edificações</t>
  </si>
  <si>
    <t>SB.117227/2021-63</t>
  </si>
  <si>
    <t>ARTHUR GANDINI DE OLIVEIRA RODRIGUES</t>
  </si>
  <si>
    <t>SB.117852/2021-78</t>
  </si>
  <si>
    <t>Qual foi o valor total AUTUADO nos últimos 12 meses pelo Município de São Bernardo do Campo em multas decorrentes de infrações ambientais?</t>
  </si>
  <si>
    <t>SB.117951/2021-34</t>
  </si>
  <si>
    <t>MARCELO RIBEIRO</t>
  </si>
  <si>
    <t>SB.119149/2021-42</t>
  </si>
  <si>
    <t>ERALDO ARAÚJO SILVA</t>
  </si>
  <si>
    <t>Prezados, no dia 20 de novembro de 2020 eu abri um processo digital (SB.090566/2020-72) para buscar orientações sobre a desocupação do meu comércio, localizado na Rua dos Vianas, nº 2.663, Parque São Bernardo, São Bernardo do Campo/SP, que seria feita a pedido do município para a continuação da obra do Projeto de Urbanização Saracantan Colina 2º Trecho. A resposta do processo digital me informou que o box está garantido, porém o meu comércio foi demolido há quase 3 semanas e eu não recebi nenhum posicionamento da Prefeitura de São Bernardo do Campo. Venho, por meio desse novo processo, buscar orientações sobre a disponibilização do box. Obrigado</t>
  </si>
  <si>
    <t>SB.119734/2021-33</t>
  </si>
  <si>
    <t>ROSANGELA MACHADO SANTOS SENA</t>
  </si>
  <si>
    <t>Em atendimento à LAI – SB 116855/2021-45, informamos que no endereço informado, Av. Capitão Casa 145/155, não consta que tenha ou que já tenha havido alguma atividade estabelecida no local, em nosso Cadastro Tributário</t>
  </si>
  <si>
    <t>Em atenção à solicitação da Ilma.Sra.Silvani Alves Luiz, com relação ao radar instalado na Estr.dos Alvarengas próximo à Nestlé, a demanda em questão foi encaminhada à d.Unidade de Engenharia de Tráfego, onde spós análises, nos retornam que o equipamento em questão, na realidade instalado próximo ao numeral 635 daquela via, visa a fiscalização da utilização da Faixa do Corredor de Ônibus nos intervalos dos horários especificados na sinalização local como exclusivos, uma vez que nos demais horários, a utilização da faixa do ônibus é livre. Nossos Colegas salientam também que, a título de conhecimento público, todos os equipamentos em operação no âmbito municipal encontram-se devidamente relacionados no site da Secretaria de Transportes e Vias Públicas deste Município de São Bernardo do Campo, onde com isso, entendemos que nossa explanação atenda ao solicitado pela Nobre Munícipe e encaminhamos para V.conhecimento e análises pertinentes.</t>
  </si>
  <si>
    <t>RECIFE</t>
  </si>
  <si>
    <t>SANTA MARIA DA SERRA</t>
  </si>
  <si>
    <t>SB.121642/2021-23</t>
  </si>
  <si>
    <t>ANALECIA</t>
  </si>
  <si>
    <t>GOIÂNIA</t>
  </si>
  <si>
    <t>GO</t>
  </si>
  <si>
    <t>SB.122201/2021-76</t>
  </si>
  <si>
    <t>DAVI JAEHRIG</t>
  </si>
  <si>
    <t>BLUMENAU</t>
  </si>
  <si>
    <t xml:space="preserve">Informo  que  o  Município  possui  procedimento  próprio  para  as  solicitações  de  vistas  e  cópias  de processos. Para solicitá-los deverá proceder conforme endereços eletrônicos abaixo: 
 - VISTAS/CÓPIAS: PROCESSOS DE LICITAÇÃO (INTERESSE PÚBLICO) - (https://guiadeservicos.saobernardo.sp.gov.br/guia-de-servicos/servicos/212148/mostrar); 
 - VISTAS/CÓPIAS: PROCESSOS DE LICITAÇÃO (PARTICIPANTE DA LICITAÇÃO) - (https://guiadeservicos.saobernardo.sp.gov.br/guia-de-servicos/servicos/212149/mostrar); 
 - VISTAS DE PROCESSO ADMINISTRATIVO - DIGITAL (CONSULTA) – (https://guiadeservicos.saobernardo.sp.gov.br/guia-de-servicos/servicos/212134/mostrar). </t>
  </si>
  <si>
    <t>Informamos que o Município disponibiliza procedimento próprio de "Vistas de Processo Administrativo - Digital (Consulta)", para isso, deverá acessar o link a seguir para maiores informações e solicitação de serviço:
https://guiadeservicos.saobernardo.sp.gov.br/guia-de-servicos/servicos/212134/mostrar</t>
  </si>
  <si>
    <t>“A  fim de intermediar resposta  ao nobre munícipe, informamos que quaisquer informações de  horários  disponíveis  podem  ser  tratadas  com  a  Sra.  Patricia,  pelo  telefone:  2630-7405  ou 7404.”</t>
  </si>
  <si>
    <t>Resposta: 34  funcionários  ocupam  cargo  em  comissão  na  Secretaria  de Esporte e Lazer.</t>
  </si>
  <si>
    <t>1)  Existe algum contrato ativo de prestação de serviços de vigilância/segurança para as escolas municipais? 
    Resposta: Não. 
 2)  Qual  o  número  do  último  contrato  firmado  para  esse  fim  e  quando  encerrou sua vigência: 
     Resposta: Contrato nº 118/2019, encerrada sua vigência em 13/05/2020. 
 3)  Há alguma licitação em andamento para contratação de tais serviços? 
     Resposta: Não</t>
  </si>
  <si>
    <t>Considerando que trata-se de documentação referente à vida funcional o ex-servidor  deve encaminhar solicitação por e-mail à Seção de Administração do Quadro no endereço: sa.4212@saobernardo.sp.gov.br</t>
  </si>
  <si>
    <t>Consta em nosso cadastro apenas os processos SB 12295/1977 (reemplacamento) e SB 97979/2021 ( pedido de Cópia de processo).</t>
  </si>
  <si>
    <t>Em nosso cadastro consta o processo SB 97981/2021 (pedido de Cópia). Em  pesquisa  pela  inscrição  imobiliária no  sistema  Prodigi, verifica-se  a existência do  processo SB  14152/1998-52,  cujo  assunto  consta  apenas:  ‘Certidão  - Secretaria de Obras’ e no campo detalhamento consta: ‘existência de imóvel’. Cabe  esclarecer  que  tal  processo  não  consta  cadastrado  no  nosso  sistema de emplacamento e o mesmo está localizado no Setor de Microfilmados desde 2004.</t>
  </si>
  <si>
    <t>“Todos os centros esportivos estavam disponibilizados para a eventual necessidade  da  Secretaria  de  Saúde  de  gestões  da  vacinação  do  COVID-19,  sendo  que os espaços que foram efetivamente utilizados foram: Poliesportivos da Kennedy,  Orquídeas, Lavínia, Vila São Pedro, Riacho Grande, Lago e Clube dos Meninos.   Contudo, observamos que todos os demais centros esportivos se encontravam fechados ao uso da população por conta da pandemia do COVID-19. 
  Por  oportuno,  informamos  que  o  retorno  dos  espaços  esportivos  se  iniciou  em 07 de agosto p.p. de forma parcial, ou seja, estabeleceu-se um cronograma de retorno  gradativo  dos  espaços,  bem  como  o  uso  de  dias  e  horários  reduzidos,  sendo  que  este 
procedimento prosseguirá até o término deste exercício”.</t>
  </si>
  <si>
    <t>Seguem  as  bases  da  Guarda  Civil  Municipal  de  São  Bernardo  do  Campo  com os respectivos endereços, referente ao SB 112218/2021.  1. Inspetoria Centro - Pça Sabatini, nº 50 (Esplanada do Paço Municipal)  2. Inspetoria Riacho Grande - Praça Luiz Gianotto s/nº - Riacho Grande  3. Inspetoria Batistini/Alvarenga - Estrada Galvão Bueno, nº 5142 - Batistini  4. Inspetoria Taboão/Paulicéia - Rua Dinamarca, nº 232 - Taboão  5. Inspetoria Vila São Pedro - Rua Santo Antonio, nº 300 – Vila São Pedro  6. Inspetoria Assunção - Rua das Violetas, nº 117 - Vila Marchi  7. Base ROMU - Rua Lazaro Zamenhof, nº 110 - Jardim Brasilândia  8. Base da Guarda Ambiental - Rodovia Caminho do Mar km 1 - Riacho Grande  9. Base Comunitária Tiradentes - Rua Tiradentes, nº 1845 - Santa Terezinha  10. Base Comunitária Lauro Gomes - Rua Marechal Deodoro, nº 1500 - Centro  11. Base Comunitária Parque Linear - Rua dos Sobreiros, nº 446 - Jardim Ipê.</t>
  </si>
  <si>
    <t>Diante do solicitado, informo que quando há dúvidas referentes a execução de obra sem o devido licenciamento (Alvará de Construção) ou de atividade desenvolvida sem Alvará de Funcionamento, o reclamante deverá se utilizar dos serviços DENÚNCIA DE OBRA IRREGULAR EM IMÓVEL PARTICULAR (https://guiadeservicos.saobernardo.sp.gov.br/guia-de-servicos/servicos/212012/mostrar) ou DENÚNCIA DE ATIVIDADE IRREGULAR/VERIFICAÇÃO DE ALVARÁ DE FUNCIONAMENTO  (https://guiadeservicos.saobernardo.sp.gov.br/guia-de-servicos/servicos/212009/mostrar). 
A  Divisão  de  Fiscalização,  receberá  a  demanda  e  se  confirmada  a  infração,  irá  adotar  as  medidas cabíveis, por meio de expediente próprio. 
O reclamante será informado de que medidas administrativas cabíveis foram adotadas, porém, não terá acesso aos detalhes ou mesmo à integra do processo do reclamado.</t>
  </si>
  <si>
    <t>Informamos que este canal de atendimento trata somente de solicitações referente à Lei de Acesso à Informação. Para esclarecimentos acerca dos lançamentos informados, o município disponibiliza procedimento próprio para este tipo de solicitação, para isso, deverá acessar o site de São Bernardo do Campo (www.saobernardo.sp.gov.br), clicar em "Guia de Serviços" e localizar o serviço desejado ou, através do endereço eletrônico abaixo:
https://guiadeservicos.saobernardo.sp.gov.br/guia-de-servicos/servicos/211506/mostrar</t>
  </si>
  <si>
    <t>Esclarecemos que o imóvel localizado na Estrada Eiji Kikuti, Sem Número, Bloco A, Apartamento 53, Ala 2, CEP 09852-040, São Bernardo do Campo não possui inscrição imobiliária individualizada.
Informamos, ainda, que é possível haver débitos de IPTU em um imóvel queainda não tenha sido individualizado, só que os débitos serão de todo o imóvel”.</t>
  </si>
  <si>
    <t>SB.123241/2021-06</t>
  </si>
  <si>
    <t>SB.123387/2021-03</t>
  </si>
  <si>
    <t>Meu nome é Giordana de Oliveira, trabalho na Diretoria de Projetos e Políticas de Sustentabilidade da Secretaria Municipal do Meio Ambiente, Urbanismo e Sustentabilidade da Prefeitura Municipal de Porto Alegre, Rio Grande do Sul. Nossa Diretoria desenvolve diversos projetos para o município, dentre eles a implementação do IPTU Sustentável e o Plano de Ações Climáticas, levando em consideração as práticas e os exemplos dos outros municípios que já implementaram projetos análogos. Sendo assim, vimos cumprimentá-los pela iniciativa de implementação de "projetos verdes", de cunho sustentável em seu município, e solicitamos algumas informações, em especial: - Seria possível compartilhar conosco sua experiência com a implementação e adesão de projetos relacionados ao IPTU Verde? Apontar as maiores dificuldades e os maiores êxitos, qual o impacto dos trâmites internos traçados, e se efetivamente os contribuintes estão se beneficiando com o projeto, ou a adesão não foi satisfatória, ou ainda não está regulamentado? - Gostaríamos de saber se possuem um Plano Local de Ações Climáticas, se sim, como foi o processo de implementação, e como estão sendo os resultados. Estamos iniciando o Plano para Porto Alegre, recentemente tivemos a finalização do 2º inventário de Emissão de Gases de Efeito Estufa e com isso temos dados para elaborar um plano de Ação Climática para nossa cidade.
Seria muito valioso poder contar com esses relatos de Prefeituras que também possuem boas políticas de sustentabilidade no Brasil. Certos de sua colaboração, agradecemos desde já e ficamos à disposição. Cordialmente, Giordana de Oliveira
Diretoria de Projetos e Políticas de Sustentabilidade - DPPS Secretaria Municipal do Meio Ambiente, Urbanismo e Sustentabilidade - SMAMUS Prefeitura Municipal de Porto Alegre - PMPA</t>
  </si>
  <si>
    <t>A Companhia de Gás de São Paulo é a concessionária responsável pela distribuição de gás natural canalizado na Região Metropolitana de São Paulo, Região administrativa de Campinas, Baixada Santista e Vale do Paraíba, atendendo os segmentos industrial, residencial, cogeração, comercial e GNV. Com o objetivo de garantir a distribuição de gás natural, a Comgás está desenvolvendo um projeto que prevê implantação de novas redes e equipamentos em área passível de interferência com instalações subterrâneas sob vossa responsabilidade. Para evitar tais interferências, solicitamos o cadastro de infraestrutura existente e o fornecimento de possíveis projetos de expansão que estejam compreendidos na região do projeto, cujo mapa com localização está anexo a esta carta. A Comgás ressalta que o fornecimento dessas informações é crucial para garantir que os projetos conduzidos sejam compatibilizados para que não sobreponham em nenhum plano instalações já existentes. Dessa forma, evitando danos durante a execução do projeto.
Destacamos ainda que para implantação e obras serão solicitadas, em momento oportuno, as devidas autorizações. No mais, por tratar-se de informações de rede, sem qualquer necessidade de informações referente a pessoas físicas, não há o que se falar na aplicação da Lei Geral de Proteção dedados. Por fim, entendemos que a ausência de resposta à essa carta no período de 30 dias, implica na não constatação de infraestrutura na área em questão.</t>
  </si>
  <si>
    <t xml:space="preserve"> Prezado (a) boa tarde, tenho solicitado informações a Controladoria Geral do município mas não obtive resposta. Trata-se de uma pesquisa realizada com o intuito de avaliar o nível de maturidade de gerenciamento de riscos nos municípios brasileiros. A pesquisa é
orientada pelo Prof. Dr. Jeronymo José Libonati, da Universidade Federal de Pernambuco (UFPE), sendo requisito parcial para a obtenção do grau de doutor em Ciências Contábeis. Irei deixar o link caso alguém da controladoria possa me responder, desde já
agradeço é de grande importância para mim, conto com a colaboração! informamos também que serão mantidos os sigilos dos nomes dos respondentes e dos seus respectivos locais de trabalho. O tempo estimado de resposta é de apenas 10 minutos. Assim, conto
com a sua colaboração respondendo ao questionário proposto. O link para acesso ao formulário é: https://docs.google.com/forms/d/e/1FAIpQLSfBmFkK9dbNphewHkWfsDB_6yIBpZ5_EgC2g0nbYAuaKKiL8Q/viewform?usp=sf_link Em caso de dúvida você pode entrar em contato a qualquer momento, através do e-mail: marcelovbrgo@gmail.com Atenciosamente, Marcelo Ribeiro.</t>
  </si>
  <si>
    <t>Solicito o detalhamento de todos os gastos com energia elétrica do Paço Municipal nos períodos de agosto a outubro de 2021 e agosto a outubro de 2020. O detalhamento deve incluir todas as faturas com os valores pagos à concessionária de energia, assim como o consumo em kWh.</t>
  </si>
  <si>
    <t>olá, boa tarde. Estamos enfrentando diversos problemas com um determinado estabelecimento comercial, que dentre outras  infrações está: usando área de garagem particular de apartamentos residenciais, obra de ampliação irregular e excesso de barulho. Apenas nos é informado que há um processo administrativo em curso, porém não nos informam o número do mesmo para podermos acompanhar e assim poder cobrar providências caso de fato provem as irregularidades. Pedimos portanto orientações e/ou acesso aos processos administrativos instaurados em razão das guias: guia nº 59326 para encerrar atividade sob abrigo de autos e pela guia nº 173063 para regularizar reforma no abrigo. Dados do estabelecimento:
Mafua do chico bar INSCR. MOBILIARIA 292.414-5 CNPJ 39.881.531/0001-76 ENDERECO RUA FREI GASPAR NUM. 45</t>
  </si>
  <si>
    <t>À Prefeitura Municipal de São Bernardo do Campo. Eu, Tatiana Keiko Dacunte, como representante da empresa SAMMARONE INCORPORADORA LTDA, portador(a) da Cédula de Identidade 18.160.595-8 e CPF 266.243.04863, residente e domiciliado na Rua Tiradentes, 75 – São Bernardo do Campo – SP – CEP 09780.000, telefone de contato 011 – 4330-8888 / 011 – 98027.2478, solicito através deste a comprovação da legislação utilizada em São Bernardo do Campo para obras de construção civil residencial, tal solicitação se deve ao fato de estarmos sendo questionados em relação a lei do município e em questionamento por parte do condomínio quanto a legislação de são Paulo, onde estamos sendo questionados porque não atendemos a legislação de são Paulo e sim apenas a do município de são Bernardo do campo e para tal precisamos de um oficio da Prefeitura de São Bernardo do Campo validando a legislação de são Bernardo do campo forme sempre seguida e atendida pela empresa em aprovações de projeto no município. Utilizamos a Legislação nº 4446/96 tendo em vista ter sido o projeto aprovado em 12/2004 e seguindo a lei em vigo conforme indicado. Estou enviando, anexados a esta, procuração e Habite-se expedido pela Prefeitura de nº SB16494/2004 em 30/10/2007. Peço respeitosamente que de provimento a minha solicitação.</t>
  </si>
  <si>
    <t>Comprei um cota de um terreno na região de São Bernardo do Campo-SP pela uma associação, quero saber se o veiculo esta legal e o processo da associação esta legal. Dados da Associação: Associação de Moradores Pro Moradia Novo Tempo CNPJ: 34.107.206/0001-37 Rua Gaspar Ricardo, 230 - Parque Sete de Setembro - Diadema-SP Responsável: Victor Cabral RG.38.006.221-5 CPF:379.926.628-30 Terreno Localizado: Estr. do Acampamento dos Engenheiros, 63 - Eldorado, São Bernardo do Campo - SP, 09853-000 Terreno ao lado da Hipica - Area Aproximada 734.159,70m2 (metros Quadrados) estao cadastradas na prefeitura SBC sob Contribuintes n 534.200.016.000 e 534.200.015.000 Transcrição n 19.651 Livro 3J Fls165 e Transcrição 46.535 Livro3-TA fls.277 devidamente Arquivadas junto ao 1° Tabelião de SBC Gostaria de saber se o terreno e legal e se esta tudo certo com a associação, pois eu comprei a cota e escutei pessoas falando que era uma furada, que a prefeitura não iria liberar construção na área.</t>
  </si>
  <si>
    <t>Fiz uma denuncia de obra irregular( SB 93591/2021/74) a R: Aljubarrota, 771, cuja obra foi embargada, por falta de Alvará de Construção. O vizinho abriu janelas no muro divisório com vistas para minha residência, tirando minha privacidade e segurança, pois se trata de uma garagem comercial, indo também em desacordo com a Lei: 10.406 de 10/jan/2002 Direito de vizinhança. Durante uma semana as obras ficaram paradas, retomando-as hoje 20/09/2021. O dialogo com o vizinho é inviável, pois o mesmo não se indignou a comunicar a reforma em seu estabelecimento, cuja obra acarretou sujeira e danos a minha residencia. Sendo assim, solicito a prefeitura, informações sobre o fechamento das janelas, uma vez que o meu questionamento não foi respondido de forma a esclarecer minhas duvidas no processo SB097949/2021-24</t>
  </si>
  <si>
    <t>Necessito do numero de PROCESSO SB da Prefeitura de S B do Campo, pois preciso deste nr para preencher formulário de requisição de cópia de planta, habite-se, cco, e alvará deste imóvel, porém NÃO TENHO ESTE NUMERO SB, podem me fornecer?</t>
  </si>
  <si>
    <t>SOLICITA INFORMAÇÕES A RESPEITO DA PASSAGEM PEDRO DE ATAIDE, PRÓXIMO AO CRUZAMENTO DA AV. ROBERT KENNEDY COM A RUA CRISTIANO ANGELI. REQUERENTE QUE QUER SABER SE É PERMITIDO A CISCULAÇÃO DE VEÍCULOS NESSA PASSAGEM, SOBRE TUDO NOS DIAS DE SEMANA. TENDO EM VISTA OCERRER VÁRIOS ACIDENTES NESSE LOCAL, PARA O QUAL NÃO HÁ SINALIZAÇÃO ALGUMA.</t>
  </si>
  <si>
    <t>solicita as seguintes informações: Quantos diabéticos tem no município de São Bernardo do Campo Quantos Diabéticos são atendidos pelo PID (SAD) Quanto custa cada atendimento ao município do paciente diabético Qual a taxa de propensos a desenvolverem complicações de pé diabético Métodos de profilaxia para minimizar custo do diabético ao município.</t>
  </si>
  <si>
    <t>Por favor, com base na Lei nº 12.527/2011, que regulamenta o direito constitucional de acesso às informações públicas, solicito o quantitativo diário (dia-a-dia) de cremações e sepultamentos, públicos e privados, realizados na cidade de São Bernardo do Campo entre 1 de janeiro de 2021 e 30 de abril de 2021. Caso não seja possível levantar o número de cremações e sepultamentos diários, peço que informem semanalmente. Se as informações que eu procuro de alguma forma violem o princípio da privacidade, solicito a edição das informações de modo a não violar o princípio. Caso vocês entendam que não é possível me responder, me expliquem: quantas pessoas vão ser mobilizadas, por quanto tempo e por qual motivo? Obrigado desde já.</t>
  </si>
  <si>
    <t>Fiz um pedido de acesso à informação (Protocolo SBC 25893/2021-12), solicitando os dias, horários e emissoras de televisão nas quais foram veiculadas publicidades do Município nos meses de fevereiro e março do ano corrente. Contudo, a resposta fornecida não cumpriu com o determinado na Lei Federal nº 12.527/2011, na medida em que simplesmente informou que a Prefeitura possui contrato com duas agências de publicidade. Na qualidade de tomador dos serviços, bem como de gestor e fiscalizador do contrato, o Município tem o poder-dever de fiscalizar a execução contratual, motivo pelo qual não só pode, como DEVE ter acesso às informações outrora solicitadas. Tratam-se de de informações sobre dinheiro público, quais devem ser fornecidas via Lei de Acesso à Informação. Assim sendo, refaço a solicitação: Quais foram os dias, horários e emissoras de televisão nas quais foram veiculadas publicidades (propagandas) do Município de São Bernardo do Campo nos meses de fevereiro e março do ano de 2021?</t>
  </si>
  <si>
    <t>Vem respeitosamente, requerer que seja disponibilizada imagens captadas por cameras de segurança do acidente ocorrido no dia 05/04/2021 por volta das 15h49min, tendo em vista que a solicitante se envolveu em colisão, na qual um veículo (VW/POLO) ao adentrar na faixa em que a solicitante já transitava com seu veículo (Nissan March Preto PLACAS EUK 4A98), colidiu em sua porta traseira lateral, fazendo com que esta girasse na pista e colidisse com mais um carro e uma motocicleta. Ressalte-se que a solicitante está impossibilitada de solicitar o serviço de forma presencial, devido ao decreto Municipal em razão da pandemia, sendo que o serviço de atendimento presencial não está operando. Ressalte-se a urgência do pedido, tendo em vista que as imagens ficam salvas por curto período, e o prazo da vítima para apresentar qualquer tipo de representação é de 06 meses, ou seja, caso a vítima venha a representar no final da decorrência do prazo, tais imagens serão perdidas, podendo a requerente sofrer duras penalidades por conta da falta de imagens. Para que não haja injustiças, sendo que a declarante tem certeza do que aconteceu no ocorrido, sendo que sua versão, pode ser comprovada por testemunhas como Guardas Municipais (que já tiveram acesso ao vídeo do dia do acidente – Sr. Val do
Trânsito, como popularmente é conhecido), requerer sejam as imagens encaminhadas ao 01ª D.P de São Bernardo do Campo/SP - BOLETIM DE OCORRÊNCIA 1170/2021.</t>
  </si>
  <si>
    <t>Olá, Gostaria de obter informações sobre a obra de revitalização da Praça Domingos Vanzella, no Bairro Jordanópolis.
- Qual o custo total da obra? - Qual o valor gasto apenas na estrutura total do cercamento/gradeamento da praça? - Considerando um total de 17 praças no Bairro Jordanópolis, foi realizado estudos para justificar o gradeamento exclusivamente na praça Domingos Vanzella? Se sim, é possível disponibilizá-lo? Agradeço e aguardo retorno a solicitação de informação sobre as obras na praça Domingo Vanzella - Bairro Jordanópolis.</t>
  </si>
  <si>
    <t>Bom dia! Gostaria de solicitar a relação de alvarás por obra de 2018, 2019 e 2020, do município de São Bernardo do Campo, contendo endereço, área e tipo de obra. Obrigada, Melissa.</t>
  </si>
  <si>
    <t>Prezados, bom dia! A Companhia de Gás de São Paulo é a concessionária responsável pela distribuição de gás natural canalizado na Região Metropolitana de São Paulo, Região administrativa de Campinas, Baixada Santista e Vale do Paraíba, atendendo os segmentos industrial, residencial, cogeração, comercial e GNV. Com o objetivo de garantir a distribuição de gás natural, a Comgás está desenvolvendo um projeto que prevê implantação de novas redes e equipamentos em área passível de interferência com instalações subterrâneas sob vossa responsabilidade. Para evitar tais interferências, solicitamos o cadastro de infraestrutura existente e o fornecimento de possíveis projetos de expansão que estejam compreendidos na região do projeto, cujo mapa com localização está anexo a esta carta. A Comgás ressalta que o fornecimento dessas informações é crucial para garantir que os projetos conduzidos sejam compatibilizados para que não sobreponham em nenhum plano instalações já existentes. Dessa forma, evitando danos durante a execução do projeto. Destacamos ainda que para implantação e obras serão solicitadas, em momento oportuno, as devidas autorizações. No mais, por tratar-se de informações de rede, sem qualquer necessidade de informações referente a pessoas físicas, não há o
que se falar na aplicação da Lei Geral de Proteção dedados. Por fim, entendemos que a ausência de resposta à essa carta no período de 30 dias, implica na não constatação de infraestrutura na área em questão. CT-OEA-EST-2324-335- 108.21-103- REM. SCANIA SBC X AV JOSÉ ODORIZZI-SÃO BERNARDO DO CAMPO/SP.</t>
  </si>
  <si>
    <t>Olá, Sou aluno de mestrado do programa de Mestrado Profissional em Planejamento e Governança Pública (Universidade Tecnológica Federal do Paraná, Campus Curitiba - Brasil) e do Mestrado em Administração Autárquica (Escola Superior de Comunicação, Administração e Turismo - Instituto Politécnico de Bragança - Portugal), e estou desenvolvendo um estudo que tem como principal objetivo identificar as diferentes formas de prestação dos serviços urbanos e de infraestruturas nos municípios de grande porte do Brasil e Portugal e por este motivo estou solicitando ajuda à este Município. Desta forma, solicito ajuda para responder o questionário sobre os serviços de ABASTECIMENTO DE ÁGUA e informo que as respostas recolhidas serão tidas apenas para efeitos acadêmicos. Estima-se um tempo máximo de resposta de 3 minutos para cada questionário. Após a primeira página é necessário responder às demais perguntas para que o questionário fique completo. Link para o questionário sobre abastecimento de água: https://pt.surveymonkey.com/r/abastecimentoagua Qualquer dúvida ou comentário adicional poderão ser obtidos pelo e-mail lucca.paulo@gmail.com ou telefone Whatsapp (41 996149308). Muito obrigado pela sua contribuição. Paulo Vitor Lucca http://lattes.cnpq.br/0223639377489867</t>
  </si>
  <si>
    <t>Solicito receber a resolução ou medida equivalente de todas as secretarias que dizem respeito aos dispostos na RESOLUÇÃO SA Nº 3, de 4 de março de 2021.</t>
  </si>
  <si>
    <t>Necessito da saber se existe a documentação de aprovação do imóvel abaixo: Nº Inscrição Imobiliária 010.061.017.00, localizado na Rua Alfredo Bechelli, 181 Rudge Ramos. Gostaria de ter acesso ao habite-se, auto de conclusão e planta aprovada. Anexo documentos referentes ao imóvel em questão.</t>
  </si>
  <si>
    <t>ASSUNTO: REQUER, NOS TERMOS DA LEI FEDERAL Nº 12.527/11, VISTAS, COM EXTRAÇÃO DE FOTOS, AO PROCESSO PARA CONTRATAÇÃO DE EMPRESA PARA SERVIÇOS DE COLETA E DESTINAÇÃO FINAL DE RESIDUOS DO SERVIÇO DE SAUDE, BEM COMO AOS PROCESSOS DE PAGAMENTO E COMPROVANTES DE COLETA DOS ULTIMOS 03 MESES</t>
  </si>
  <si>
    <t>Somos estudantes do 8° semestre de Ciências Contábeis da FECAP - Liberdade, solicitamos por meio da LEI de Acesso a Informação, n° 12.527, que respondam o questionário a seguir para fins de Trabalho de Conclusão de Curso (TCC). O questionário pode ser respondido por meio do texto anexo ou, preferencialmente, por meio do link do Google Forms: https://forms.gle/qNv7ye9gqXc965MJ7 (EPIs) disponíveis durante a crise sanitária do COVID-19 em 2020?</t>
  </si>
  <si>
    <t>Sou aluna do curso de animação do Centro de Audiovisual de São Bernardo do Campo e solicito receber informações sobre a contratação dos professores dos cursos do Centro de Audiovisual de São Bernardo do Campo - CAV, se a contratação ocorrerá e qual a data prevista para tal. Essa contratação ainda não foi divulgada em nenhum veículo de comunicação oficial do município, como geralmente é, por meio de editais e provoca insegurança aos alunos, pois em anos anteriores, neste mesmo período, os professores já haviam sido contratados, estando o Centro de Audiovisual, atualmente, sem data oficial para retorno das atividades e sem professores contratados. Destaco que há alunos matriculados nas diversas etapas dos cursos e necessitam de um esclarecimento quanto a continuidade dos mesmos, considerando que essa omissão prejudica a todos os alunos, especialmente os que se encontram nas etapas finais dos cursos e necessitam da coordenação dos professores para dar continuidade e finalizar seus projetos. Portanto, peço também informações sobre o retorno das atividades do CAV, quando as atividades regulares se iniciarão e o calendário letivo. Se essas informações já estão definidas em algum local, eu solicito ter acesso e também que sejam divulgadas a todos. Entendendo tratar-se de interesse público solicitando a verificação do funcionamento do CAV, que é um importante centro de ensino de audiovisual e de capacitação para atuação no mercado de trabalho e reconhecido nacional e internacionalmente, pelos diversos prêmios alcançados pelos alunos em festivais. Reafirmando a importância e mantendo São Bernardo do Campo em destaque nesta área de atuação, sendo imprescindível a manutenção de seu funcionamento</t>
  </si>
  <si>
    <t>Em resposta recebida em AGOSTO de 2020, no processo de PROTOCOLO: SB 57922/2020-40, houve o compromisso e previsão de retomada das obras de contenção de encosta da Rua Veneza - Jd. Novo Horizonte, em São Bernardo do Campo, mas até o momento - fev de 2021- as obras encontra-se paralisadas e os moradores estão sem resposta sobre o porquê da paralisação desta obra. Por gentileza, solicito informação sobre o porquê da obra estar paralisada há mais de 3 meses, e qual a previsão de retomada, no local agora há lixo e mato alto, multiplicandp-se os problemas. Repito a pergunta: Qual o impeditivo de continuidade da obra e qual a previsão de retomada, e que ações serão tomadas para os novos problemas de lixo e mato alto?</t>
  </si>
  <si>
    <t>Prezados (as), Encaminho, em anexo, requerimento de informações, a ser atendido em conformidade com a Lei n° 12.527/2011, Lei de Acesso à Informação. Ressalto que, de acordo com o art. 11, parágrafo 1° da referida Lei, o prazo de resposta de tal solicitação não poderá exceder 20 dias (corridos), sendo que a recusa no fornecimento dos dados acarreta penalidades ao agente público cientificado deste pedido. Em anexo, segue também para conhecimento, a procuração dada pelo Sindicato. Certa de sua compreensão, nos colocamos à disposição para quaisquer esclarecimentos necessários.
Atenciosamente</t>
  </si>
  <si>
    <t>Gostaria de saber o porque da derrubada das árvores da praça PROFESSORA MARIA MADALENA FERREIRA DOS SANTOS, localizada entre as avenidas Isaac Aizemberg, rua Groelândia e avenida Edilú ? Por favor, detalhar o máximo possível o motivo ( obra, tipo de obra, pessoas/ empresas envolvidas, etc), pois foi passado para alguns moradores, de forma não oficial, que seriam construídas casas/ prédio para moradia.</t>
  </si>
  <si>
    <t>Caso tenha havido saldo positivo do orçamento da FDSBC no ano de 2020 (superávit), estes recursos orçamentários foram fonte de financiamento indicada para quais créditos orçamentários no orçamento de 2021?</t>
  </si>
  <si>
    <t>Solicito à municipalidade resposta para o seguinte quesito: 1O eventual saldo positivo do orçamento da FDSBC no ano de 2020 (superávit) foi incluído como receita desta autarquia na proposta orçamentária de 2021?</t>
  </si>
  <si>
    <t xml:space="preserve">Solicito à municipalidade resposta para o seguinte quesito: Em relação às receitas previstas no orçamento da autarquia FDSBC provenientes do orçamento do Município de São Bernardo do Campo e não diretamente arrecadadas pela entidade, qual a fonte destes recursos? </t>
  </si>
  <si>
    <t>Solicito à municipalidade resposta para o seguinte quesito: Do montante de receitas previsto para a autarquia FDSBC no exercício de 2021, quanto corresponde a receitas provenientes do orçamento do Município de São Bernardo do Campo?</t>
  </si>
  <si>
    <t>Solicito à municipalidade resposta para o seguinte quesito: Do montante de receitas previsto para a autarquia FDSBC no exercício de 2021, quanto corresponde a receitas arrecadas pela própria autarquia?</t>
  </si>
  <si>
    <t>Solicito à municipalidade a resposta ao seguinte quesito: Qual foi a receita da autarquia FDSBC prevista para o orçamento de 2021?</t>
  </si>
  <si>
    <t>Solicito à municipalidade a resposta ao seguinte quesito: Qual montante de despesas empenhadas pela FDSBC que foi cancelado no orçamento de 2020?</t>
  </si>
  <si>
    <t>Solicito à municipalidade a resposta ao seguinte quesito: Qual montante de despesas da autarquia FDSBC foi inscrito em restos a pagar do exercício de 2020?</t>
  </si>
  <si>
    <t>Solicito à municipalidade a resposta ao seguinte quesito: A autarquia FDSBC registrou saldo positivo (superávit) no exercício de 2020?</t>
  </si>
  <si>
    <t>Solicito à municipalidade a resposta ao seguinte quesito: Houve a inclusão do saldo positivo do exercício anterior (superávit) gerado pela própria autarquia da FDSBC no exercício de 2019 como receita do orçamento de 2020?</t>
  </si>
  <si>
    <t>Solicito à municipalidade a resposta ao seguinte quesito: Qual foi a receita recebida pela autarquia da Faculdade de Direito de São Bernardo do Campo FDSBC do orçamento da município de São Bernardo do Campo?</t>
  </si>
  <si>
    <t>Solicito à municipalidade a resposta ao seguinte quesito: Qual foi a receita efetivamente arrecadada por fontes próprias pela autarquia Faculdade de Direito de São Bernardo do Campo FDSBC em 2020?</t>
  </si>
  <si>
    <t>Requerente informa que a regularização fundiária já teve início em seu bairro (São Jorge - Jd. Thelma), quer saber se há necessidade de realizar algum tipo de solicitação/procedimento ou se será automático para o seu imóvel (inscrição imobiliária 532.067.008.000)</t>
  </si>
  <si>
    <t>1. A Prefeitura, através da GCM, está fornecendo algum tipo de segurança para a Câmara Municipal 2. Em caso afirmativo, é para a instituição ou para algum membro, favor detalhar. 3. Se sim, quantos membros da guarda estão sendo utilizados 4. Qual a previsão legal para isto? 5. Qual o custo que a municipalidade tem com a segurança da Câmara/Seus Membros?</t>
  </si>
  <si>
    <t>Boa tarde, a regularização fundiária já começou aqui no meu bairro são jorge jardim thelma, gostaria de saber se preciso fazer alguma solicitação ou será algo automático aqui para meu imóvel. Desde já agradeço e aguardo retorno.</t>
  </si>
  <si>
    <t>Tomei conhecimento de um débito relacionado à casa onde moro. Meu pai, ROBERTO RUIZ CERETO, ainda consta como proprietário e foi ajuizada uma ação contra ele. Tenho interesse em regularizar todo o e qualquer débito existente, mas não consegui entender, do documento anexo, a que se refere a dívida. Acreditei até que fosse um débito de IPTU, mas parece não ser isso. Poderiam me esclarecer a que se refere a dívida constante do documento anexo? Grata.</t>
  </si>
  <si>
    <t>No mês de novembro/2020 fiz a solicitação de fornecimento de gás para a COMGÁS. Recebi o técnico Alexandre no meu imóvel que solicitou algumas adequações para a instalação. Essas alterações foram feitas e a CONGÁS diz, agora, estar IMPEDIDA de instalar os equipamentos porque está pendente de uma autorização da PMSBC. Pedi à COMGÁS o nº do protocolo da autorização junto à Prefeitura e isso não me foi fornecido. Assim, solicito à PMSBC informações sobre a existência de pedido de autorização por parte da COMGÁS para o fornecimento de gás no meu imóvel.</t>
  </si>
  <si>
    <t>Considerando que a vossa solicitação não se trata de uma informação e sim acesso a cópia de um documento,    informamos    que    V.Sa.    deverá    requerer    o    mesmo    através    do    sistema PRODIGI:https://guiadeservicos.saobernardo.sp.gov.br/guia-de-servicos/servicos/211359/mostrarAtenciosamente,SECRETARIADE ADMINISTRAÇÃO E INOVAÇÃO SEÇÃO DE PROCESSAMENTO DE SOLICITAÇÕES E INFORMAÇÕES</t>
  </si>
  <si>
    <t>Em atendimento ao solicitado, encaminhamos abaixo a resposta ofertada pelo Departamento de Concessionárias.   Não  consta  solicitação  da  Comgás  para  a  ligação  de  gás  natural  na  Rua Natalino Fabrini, numeral 172.</t>
  </si>
  <si>
    <t>O  Departamento  da  Guarda  Civil  Municipal  informa  não  haver  o  pagamento de valores de qualquer natureza a policiais militares do Estado de São Paulo    A Secretaria de Finanças declara não ter registros de pagamento de valores de qualquer natureza a policiais militares do Estado de São Paulo.   O Departamento de Gestão de Pessoas esclarece que na folha de pagamento  não  efetuam  pagamentos  ou  complementos  a  policiais  militares  lotados  em companhias e/ou batalhões localizados no município</t>
  </si>
  <si>
    <t>Em  razão  do  sigilo  fiscal  e  por  não  se  tratar  de  solicitante  com  legitimidade para realizar tal pedido, não é possível fornecermos tal informação.</t>
  </si>
  <si>
    <t>Informa-se que ao longo de 2021, o trabalho da Secretaria de Comunicação seguiu  o  alinhamento  prioritário  no  combate  à  pandemia  da  Covid-19,  reforçando  suas ações  com  o  início  da  vacinação  no  município,  iniciada  em  20  janeiro  e  vigente  até  o presente  momento,  de  acordo  com  os  planos  nacional  e  estadual  de  imunização.  Uma ampla  estrutura  foi  implementada  em  São  Bernardo,  onde  que  atualmente  5  postos avançados estão diariamente a serviço da população para a imunização. Todos os planos informativos foram executados, cada em seu período, e o município certificou sua eficiência,  uma  vez  que  foi  classificada  pelo  Instituto  Votorantim  como  a  1ª  cidade  da região metropolitana menos vulnerável ao coronavírus e a segunda em todo o País.   As  doses  são  aplicadas  em  5  postos  de  vacinação  avançados  sendo  o primeiro  deles  em  sistema  drive  thru,  no  Paço  Municipal  (Praça  Samuel  Sabatini,  50, Centro),  além  dos  postos  avançados  no  Ginásio  Poliesportivo  Adib  Moysés  Dib  (Avenida Kennedy, 1.155, Parque Anchieta), Ginásio Poliesportivo do Jardim das Orquídeas (Estrada  do  Poney  Club,  90,  Alvarenga),  Ginásio  Poliesportivo  do  Riacho  Grande  (Rua Marcílo Conrado, 210, Riacho Grande) e Clube dos Meninos (Av. Caminho do Mar, 3222, Rudge Ramos).   O  valor  total  liquidado  com  as  despesas  de  publicidade  em  2021,  até  a presente data, é de R$ 7.575.350,17</t>
  </si>
  <si>
    <t xml:space="preserve">Em dezembro de 2020, foi publicado no site do Banco Nacional de Desenvolvimento  Econômico  e  Social  (BNDES)  a  notícia  de  aprovação  de  operação  de financiamento  de  R$  25  milhões  para  a  implementação  de  um  conjunto  de  investimentos em iniciativas de segurança pública no município de São Bernardo do Campo - SP.    O apoio do BNDES corresponde a 90% (noventa por cento) do valor total de um  projeto  de  R$  27,5  milhões.  As  iniciativas  têm  como  característica  o  uso  intensivo  de tecnologia e como prioridade a aplicação em regiões da cidade que apresentam elevados índices de criminalidade e de vulnerabilidade social.   Ressalta-se,  que  ainda  persiste  os  procedimentos  administrativos  entre  o agente financeiro e a Prefeitura, e tão logo seja concluído, se dará início ao procedimento de licitação. </t>
  </si>
  <si>
    <t>Em atendimento ao solicitado, esclarecemos que as informações pertinentes aos  processos  de  licitação,  na  modalidade  pregão  eletrônico,  podem  ser  obtidas  através do site da prefeitura, ou diretamente no link https://compras.saobernardo.sp.gov.br/Default.aspx   Pedidos de vistas e/ou cópias de processos licitatórios podem ser solicitados no  Departamento  de  Licitações  e  Materiais  –  SA-2,  com  endereço  na  Av.  Kennedy, 1.100, Bairro Anchieta, São Bernardo do Campo – Telefone: (11) 2630-5480</t>
  </si>
  <si>
    <t xml:space="preserve">Informamos  que  os  valores  lançados  se  referem  à  cobrança  da  Taxa  de Fiscalização  de  Funcionamento  e  do  Imposto  sobre  Serviços  ISS  relativos  à  Inscrição Mobiliária  de  autônomo  nº  221.976-0  aberta  pelo  Sr.  Eduardo  Geraldini  em  06/09/2013, com a atividade de “Administrador”.    Informamos,  ainda,  que  tal  inscrição  mobiliária  encontra-se  ainda  ativa  com endereço na Rua Américo Brasiliense, 575 – Bloco B Apto. 91 – Centro. </t>
  </si>
  <si>
    <t>Informamos que a publicação oficial da Prefeitura de São Bernardo do Campo é o "Notícias do Município" e o seu conteúdo integral está disponível em https://www.saobernardo.sp.gov.br/web/sbc/imprensa-oficial.
Destacamos ainda que é possível consultar as edições anteriores do Notícias do Município desde o ano de 2002 através do link https://www.saobernardo.sp.gov.br/todas-as-edicoes.</t>
  </si>
  <si>
    <t>Informamos  que  no  referido  corredor  de  ônibus  fora  do  horário  de  pico  os veículos podem circular normalmente. Já nos horários de pico, que compreende as faixas das  6:00  horas  às  9:00  horas  e  das  17:00  horas  às  20:00  horas,  o  uso  das  faixas exclusivas são compartilhadas apenas com TAXI e VANS ESCOLARES</t>
  </si>
  <si>
    <t>Conforme atendido em requisição anterior protocolada sob nº SB 66448/2021-19, replicamos abaixo a resposta ofertada em atendimento ao solicitado.   Esclarecemos que as informações pertinentes aos processos de licitação, na modalidade pregão eletrônico, podem ser obtidas através do site da prefeitura, ou diretamente no link https://compras.saobernardo.sp.gov.br/Default.aspx   Pedidos de vistas e/ou cópias de processos licitatórios podem ser solicitados no  Departamento  de  Licitações  e  Materiais  –  SA-2,  com  endereço  na  Av.  Kennedy, 1.100, Bairro Anchieta, São Bernardo do Campo – Telefone: (11) 2630-5480</t>
  </si>
  <si>
    <t>Os CONTRATOS sem licitação prévia, desde a decretação do estado de calamidade pública decorrente  da  Pandemia  da  COVID-19, firmados pelo  Município de  São  Bernardo do  Campo  estão  disponíveis no site da Prefeitura, Portal da Transparência, link abaixo: 
https://www.saobernardo.sp.gov.br/web/transparencia/contratos-e-aditamentos 
São eles: Processo 835/20 - Contrato 57/2020 
                 Processo 909/2020 - Contrato 59/2020 
                 Processo 1981/2020 - Contrato 128/2020 
                 Processo 932/2021 - Contrato 30/2021 
No mesmo portal, link www.saobernardo.sp.gov.br/web/transparencia, é possível também verificar todas as informações de contratos e autorizações de fornecimento referente a Covid-19</t>
  </si>
  <si>
    <t>Departamento de Limpeza Urbana: 
 “Em  resposta  quanto  ao  solicitado  constante  do  SB  85114/2021,  temos  a  informar  que  este Departamento executa a manutenção de áreas ajardinadas e não ajardinadas através do serviço de roçada e corte de grama, constante do Contrato SA.201.1 nº 032/2019, assinado entre a Municipalidade e o Consórcio São Bernardo Ambiental.” 
 Departamento de Parques e Jardins: 
 “Em  resposta  quanto  ao  solicitado  constante  do  SB  85114/2021,  temos  a  informar  que  este Departamento, possui uma equipe padrão de jardinagem que executa a manutenção e conservação  de  áreas  verdes,  parques  e  praças,  constante  do  Contrato  SA.200.2  nº  96/2016, assinado entre a Municipalidade e a Construtora Norbex Eireli.”</t>
  </si>
  <si>
    <t>Esclarecemos que, conforme Decreto Municipal Nº 18.882 de 2014, este canal de atendimento trata somente sobre o acesso, transparência e publicidade de informações pertinentes a esfera desta municipalidade. Para maiores informações sobre cadastro e/ou acesso ao sistema de Nota Fiscal Eletrônica, solicitamos entrar em contato com a Central do Giss Online pelo endereço https://portal.gissonline.com.br/, ou através do telefone (11) 2175-1145. Aproveitamos a oportunidade para inteirá-lo que o nosso Guia de Serviços informa aos cidadãos sobre os serviços públicos prestados/ oferecidos e, através de mecanismo de consulta, possibilita buscar por palavras-chaves o serviço desejado, otimizando o seu uso pelo cidadão. Acesse-o através do endereço: https://guiadeservicos.saobernardo.sp.gov.br/guia-de-servicos/home</t>
  </si>
  <si>
    <t>Criamos  o  documento  "Requerimento  Padrão  -  Solicitação  de  Espaços  para  Lazer  e  Treinos"  a  fim  de  auxiliar  a  comunidade  para  solicitar  os  espaços  desta  d.  Municipalidade,  sem  faltar  nenhuma informação necessária. 
 Todas as informações solicitadas no documento, são de exigência para cadastramento do documento no Prodigi. 
 Trata-se de um modelo, que não é obrigatório. 
 No  mais,  analisamos  a  totalidade  das  informações  preenchidas  e  a  disponibilidade  do  local  para atendimento. 
 Os  atendimentos  são  realizados  quinzenalmente  para  que  possamos  atender  o  maior  número  de pessoas possível.</t>
  </si>
  <si>
    <t>Em  atenção  a  indagação  da  Sra.Maria  Irenice  de  Sousa  Mariqui,  pelo  processo  SB  88.693/2021, temos a informar que em consulta ao Rol de Atividades desta Pasta de Transportes e Vias Públicas, que temos prevista a execução da intervenção denominada como Corredor Robert Kennedy, a qual consiste na implantação de uma faixa viária específica para a circulação de veículos do sistema de Transportes Coletivos em toda a extensão da via, interligando-a às Av.Piraporinha e nova Av.Marginal Ribeirão dos Couros, possibilitando com isso nova ligação viária entre a Praça Giovanni Breda até o Corredor ABD/Bairro Paulicéia, onde ambas as intervenções contarão com Ciclovia ou Ciclofaixa, o que ao nosso ver, vem de encontro à sugestão da Nobre Munícipe. 
Sem mais para o momento, desde já subscrevemo-nos, colocando-nos a disposição para quaisquer esclarecimentos que se fizerem necessários, no âmbito desta Unidade de Vias Públicas.</t>
  </si>
  <si>
    <t>“Consta  em  nosso  cadastro  para  o  imóvel  de  número  695  na  RUA  LUIZ FERREIRA DA SILVA o processo de número SB 8886/1972-66. No entanto, considerando a possibilidade de inversão no cadastro imobiliário, sugerimos que seja também consultado o processo SB 10107/1963-52.   
 Informamos que ambos os processos administrativos mencionados anteriormente  estão  arquivados  e  microfilmados  e  que  para  dar  vista  aos  mesmos,  o solicitante  deve  comparecer  de  segunda  a  sexta-feira,  das  13:00  às  16:00,  na  Seção  de Microfilmagem, situado a rua Dr. Flaquer, 208 – 1º andar – Centro”.</t>
  </si>
  <si>
    <t>Resposta: Há 10 vagas para o cargo de Procurador. 
Resposta: Em obediência ao artigo 8º da Lei Complementar nº 173/2020, de 27  de  maio  de  2020,  e  nos  termos  do  inciso  IV,  art.  8º  da  Lei  Municipal  6898/2020,  que regulamenta  o  Programa  Federativo  de  Enfrentamento  ao  Coronavirus  no  âmbito  do Município de São Bernardo do Campo, e dá outras providências, a partir de 27/05/2020 e, durante o presente exercício é proibido o aumento de despesas com Pessoal.</t>
  </si>
  <si>
    <t>Com a implementação do sistema Prodigi, todos os documentos (requerimentos)  de  utilização  de  espaços  públicos  encontram-se  protocolizados  por  meio digital,  sendo  que  os  requerimentos  deferidos  são  incluídos  em  uma  planilha  de  gestão, planilha  esta  que  se  encontra  disponibilizada  junto  ao  administrador  de  cada  próprio esportivo.</t>
  </si>
  <si>
    <t>"O Ginásio Poliesportivo do Jerusalém, encontrava-se no rol de espaços esportivos disponibilizados para a Secretaria de Saúde para eventual necessidade de ser utilizado como posto de vacinação, contudo o mesmo acabou não sendo utilizado.
Não obstante, este ginásio como os demais encontrava-se fechado ao uso da população em face da pandemia do COVID-19, sendo que o mesmo inicio o retorno gradativo de suas atividades a partir do dia 07 de agosto p.p"</t>
  </si>
  <si>
    <t>Ao  que  se  refere  quem  são  os  colaboradores  da  empresa  M&amp;A  Esportes Eireli,  temos  a  informar  que  o  objeto  do  contrato  não  exige  a  relação  de  prestadores  de serviço  da  empresa,  pois,  por  se  tratar  de  atividades  eventuais  e  esporádicas,  não demandando  rotina  na  prestação  de  serviços,  esta  exigência  não  se  fez  necessário quando do processo licitatório.   No escopo do contrato, delimita-se a necessidade apenas de número mínimo de  monitores,  oficineiros,  coordenador,  operador  de  som,  etc,  em  conformidade  com  o evento/ ação a ser realizada. Importante frisarmos que por conta da pandemia COVID-19, este contrato encontra-se suspenso desde março de 2020.</t>
  </si>
  <si>
    <t>Diante do solicitado, temos a esclarecer que os municípios têm a competência  para  regular  o  uso  e  a  ocupação  do  solo  dentro  de  seus  limites  territoriais. Para  tal  feito,  utiliza-se  do  Plano  Diretor,  Lei  de  Uso  e  Ocupação  de  Solo  e  demais dispositivos pertinentes a cada tipo de licenciamento, sem deixar de observar a subordinação a dispositivos Estaduais e Federais, quando houver interferência no tema. 
Mais  especificamente  quanto  à  legislação  citada,  a  análise  dos  projetos  é realizada à luz da legislação vigente à época da formalização do processo administrativo, por meio do qual tramitará a demanda. 
Assim sendo, reforçamos que não há o que se falar em legislação pertinente a outros Municípios”</t>
  </si>
  <si>
    <t>Esclarecemos que, conforme Decreto Municipal nº 18.882 de 2014, este canal de atendimento trata somente sobre o acesso, transparência e publicidade de informações pertinentes a esfera desta municipalidade.
Para obter informações sobre Concursos Públicos, rogamos que acesse o nosso Guia de Serviços pelo link https://guiadeservicos.saobernardo.sp.gov.br/guia-de-servicos/servicos/212290/mostrar .
Informamos, ainda, que esta é uma solicitação feita PRESENCIALMENTE em um dos postos de atendimento do Atende Bem, mediante AGENDAMENTO PRÉVIO. Todavia, é possível também obter informações pelo telefone (11) 2630-4000 (PABX da Prefeitura de São BErnardo), solicitando à telefonista para falar com o Departamento de Gestão de Pessoas.</t>
  </si>
  <si>
    <t>GIORDANA DE OLIVEIRA SANTANNA</t>
  </si>
  <si>
    <t>PREF DE PORTO ALEGRE/RS</t>
  </si>
  <si>
    <t xml:space="preserve">LUCIANA RICARDO GRANELI </t>
  </si>
  <si>
    <t>Atualmente  o  Município  conta  com  12988  servidores  ativos,  tendo  53,7%  de cargos vagos.   Cumpre-nos  esclarecer  que,  em  virtude  do  regrado  pela  Lei  Complementar 173/2020, a União, os Estados, o Distrito Federal e os Municípios afetados pela  calamidade  pública  decorrente  da  pandemia  da  Covid-19  ficam  proibidos,  até  31  de dezembro de 2021, entre outras coisas, de admitir ou contratar pessoal, a qualquer título, de forma a não acarretar aumento de despesa.   Para  a  contratação  de  servidores,  além  de  concurso  público  vigente,  faz-se necessária  disponibilidade  orçamentária  para  suportar  as  despesas  decorrentes  de  tal contratação.   Há  cargos  que  não  serão  objeto  de  concurso,  visto  que  as  atividades  não condizem  com  a  realidade  atual  da  Administração  Pública  e,  portanto,  poderão  ser colocados em extinção na vacância, em reforma administrativa oportuna.</t>
  </si>
  <si>
    <t>Considerando as informações cadastradas na nossa unidade técnica competente  –  Divisão  de  Geoprocessamento  e  Cartografia  (SOPE-11),  informamos  que não  consta  de  nossos  arquivos,  projeto  específico  (executivo)  do  prolongamento  da Avenida São Paulo, para verificar possíveis interferências na fundação das edificações.   Fornecemos cópia da planta citada pela interessada, A1-05685, para conhecimento do traçado proposto para o prolongamento.</t>
  </si>
  <si>
    <t>Cópia da Planta A1-05685</t>
  </si>
  <si>
    <t>Em  atendimento  à  LAI  –  SB  117852/2021-78,  informamos  que  nos  últimos  12 meses,  o  valor  total  autuado  em  multas  decorrentes  de  infrações  ambientais  foi  de  R$ 1.762.543,80.</t>
  </si>
  <si>
    <t>Em  atendimento  ao  solicitado, o  Departamento  de  Programas  e  Projetos Sociais  informa  que  o  Sr.  Eraldo  Araújo  da  Silva  foi  cadastrado  como  titular  responsável pelo imóvel comercial, identificado sob o selo 656, que se localizava à Rua Dos Vianas nº 2.663, e, portanto, é possuidor do direito comercial, e será atendido com um box comercial na  área  do  Projeto  assim  que  houver  a  disponibilidade,  conforme  já  informado  no  SB 90566/2020.</t>
  </si>
  <si>
    <t>Em atendimento à LAI – SB 119734/2021-33, informamos que o imóvel localizado na Estrada Eiji Kikuti, sem número, unidade 03, Bloco B, Apartamento 11,  não possui inscrição imobiliária individualizada.   Informamos, ainda,  que  uma  certidão  ou  qualquer  outro  documento  que  ateste esta informação, não é objeto de resposta através da Lei de Acesso à Informação – LAI.</t>
  </si>
  <si>
    <t>Solicita informação sobre a inexistência de Iptu do imóvel localizado na Estrada Particular Eiji Kikuti, sem numero. unidade 03 bloco B apartamento 11 e deseja uma certidão ou documento atestando a informação.</t>
  </si>
  <si>
    <t>SOLICITO ACESSO AO CONTROLE DE PONTO DOS 04 AGENTES ADMINISTRATIVOS E GERENTE DA UNIDADE  BASICA DE SAUDE JARDIM DAS ORQUIDEAS DO PERIODO DE 23/10 A 23/11 FAZENDO CONSTAR A MARCACAO DO PONTO E APENAS A INICIAL DO NOME SEM QUAL QUER OUTRO DADO PESSOAL.</t>
  </si>
  <si>
    <t>ENDREW DOS SANTOS FRANCISCO</t>
  </si>
  <si>
    <t>SB.124592/2021-84</t>
  </si>
  <si>
    <t xml:space="preserve">Informamos  que  o  sistema  de  recepção  e  pagamento  de  faturas  mensais  das concessionárias Sabesp e ENEL é processado eletronicamente.   Mensalmente  recebemos  arquivos  digitais  contendo  os  dados  das  faturas  que são  importados  no  Sistema  Gestaonet,  de  propriedade  da  empresa  BMP  Tecnologia, contratada pelas concessionárias ENEL e Sabesp para a gestão de controle e pagamentos.   O Paço Municipal tem o ponto de ligação em Cabine Primária, com fornecimento de energia em Média Tensão por contrato de Demanda Contratada, ou seja, apesar  das  observações  que  se  possa  fazer  quanto  aos  kWh  de  gasto  mensal,  o faturamento  se  dá  pela  Demanda  Contratada,  Ponta  e  Fora  de  Ponta,  que  constitui  os parâmetros de faturamento mensal para pagamento.   Em anexo fornecemos o faturamento mensal dos períodos solicitados". </t>
  </si>
  <si>
    <t>Anexo I: Fatura da Enel de Ago, Set e Out de 2020. Anexo II: Fatura da Enel de Ago, Set e Out de 2021.</t>
  </si>
  <si>
    <t xml:space="preserve">Encaminhamos abaixo a resposta ofertada pela Secretaria de Finanças:   “A  solicitação  não  deve  ser  efetuada  através  da  Lei  de  Acesso  à  Informação, pois a mesma não é abrangida pelos seus objetivos.   Para  maiores  informações,  deverá  entrar  em  contato  com  o  Departamento  de Orçamento e Controladoria através do fone (11) 2630-5800 (Alcir - Diretor)”. </t>
  </si>
  <si>
    <t>Solicitação cabível de resposta imediata.</t>
  </si>
  <si>
    <t>Nos Anexos incluímos as respostas dadas pela SF e SMA.</t>
  </si>
  <si>
    <t>HELLEM MIRANDA</t>
  </si>
  <si>
    <t>Qual foi o valor alocado na LOA 2020 para repasses do Município de SBC ao IMASF? e Qual o valor EFETIVAMENTE repassado pelo Município de SBC durante o ano de 2020 ao IMASF?</t>
  </si>
  <si>
    <t>Solicito, para fins acadêmicos, os dados do sistema GTFS dos ônibus municipais para um único dia útil.</t>
  </si>
  <si>
    <t>SB.124665/2021-96</t>
  </si>
  <si>
    <t>SB.128679/2021-00</t>
  </si>
  <si>
    <t>SB.133203/2021-85</t>
  </si>
  <si>
    <t>Minha solicitação tem base na lei de acesso à informação, observando o Art 7 da lei 12.527 Art. 7º O acesso à informação de que trata esta Lei compreende, entre outros, os direitos de obter: 
I - orientação sobre os procedimentos para a consecução de acesso, bem como sobre o local onde poderá ser encontrada ou obtida a informação almejada; 
II - informação contida em registros ou documentos, produzidos ou acumulados por seus órgãos ou entidades, recolhidos ou não a arquivos públicos; 
III - informação produzida ou custodiada por pessoa física ou entidade privada decorrente de qualquer vínculo com seus órgãos ou entidades, mesmo que esse vínculo já tenha cessado; 
IV - informação primária, íntegra, autêntica e atualizada; 
V - informação sobre atividades exercidas pelos órgãos e entidades, inclusive as relativas à sua política, organização e serviços; 
VI - informação pertinente à administração do patrimônio público, utilização de recursos públicos, licitação, contratos administrativos; e 
VII - informação relativa: Estou abrindo uma nova solicitação para que vocês encaminhem ao setor responsável para responder o meu questionário. Estou contando com a diligência da ouvidoria do município para que as providências cabíveis sejam tomadas. Estou enviando o questionário para 677 municípios do Brasil inteiro (com população superior a 50.000 habitantes) e é a primeira vez que recebo uma resposta negativa (vocês). O propósito do questionários é avaliar as práticas de gerenciamento de riscos dos municípios brasileiros, de modo a contribuir com uma gestão pública mais eficiente. A pesquisa é estritamente acadêmica. Segue o link O link abaixo redireciona para um questionário onde preferencialmente deve ser respondido por alguém do controle interno.
https://docs.google.com/forms/d/e/1FAIpQLSfBmFkK9dbNphewHkWfsDB_6yIBpZ5_EgC2g0nbYAuaKKiL8Q/viewform?usp=sf_link</t>
  </si>
  <si>
    <t>ARMANDO ALVES DOS SANTOS</t>
  </si>
  <si>
    <t>ASSOCIACAO DOS PROFISSIONAIS DO FISCO DO MUNICIPIODE SAO BERNARDO DO CAMPO - APROFISCO SBC</t>
  </si>
  <si>
    <t>Conforme Decreto Nº 18.882/ 2014, que regulamenta o procedimento de acesso à informações públicas, sua solicitação foi indeferida pelo motivo destacado abaixo:
Pedido desproporcional ou desarrazoado. 
Justificamos  que conseguimos levantar os valores pagos no período solicitado, separado por secretaria e que as planilhas constam em anexo a este processo.     
Todavia, não temos o detalhamento que o(a) requerente  solicita  – informações apuradas  por  modalidades  de  carta  e  o  volume,  por  exemplo  –,  pois  tratam-se  estes quesitos de pedido desproporcional.</t>
  </si>
  <si>
    <t>Planilha anexa com dados de 2019 a 2021, separado por Secretaria.</t>
  </si>
  <si>
    <t>Conforme Decreto Nº 18.882/ 2014, que regulamenta o procedimento de acesso à informações públicas, sua solicitação foi indeferida pelo motivo destacado abaixo: 
Pedido desproporcional ou desarrazoado
Justificamos  que  na  procuração  juntada  a  este  requerimento,  a  Sra.  Luciana Ricardo  Graneli  não  consta  elencada  para  representar  a  Cia.  de  Gás  de  São  Paulo (Comgás).</t>
  </si>
  <si>
    <t>"Qual foi o valor alocado na LOA 2020 para repasses do Município de SBC ao IMASF?" 
Em  2020  foi  consignado  na  LOA  o  valor  de  R$  13.000.000,00  (treze  milhões  de  reais)  a  título  de Transferência Financeira para o IMASF, podendo esta informação ser verificada no Sumário da Receita e da Despesa da LOA 2020, publicado no Portal da Transparência acessível pelo endereço https://www.saobernardo.sp.gov.br/documents/640736/987017/11.+Sum%C3%A1rio+Receita+e+da+Despesa.pdf/e095f8c6-6833-06d2-e3f1-e51e63890ead. 
"Qual o valor EFETIVAMENTE repassado pelo Município de SBC durante o ano de 2020 ao IMASF?" 
Em 2020 o valor efetivamente repassado pelo Município a título de Transferência Financeira ao IMASF foi de R$  26.000.000,00  (vinte  e  seis  milhões  de  reais), podendo  esta  informação  ser  verificada  no  Anexo  13  - Balanço Financeiro de 2020, publicado no Portal da Transparência acessível pelo endereço https://www.saobernardo.sp.gov.br/documents/640736/650319/Anexo+13+Balan%C3%A7o+Financeiro+MSBC+2020/4ab5f7a1-1ee1-bbcf-0c8e-7f3b1e59311c</t>
  </si>
  <si>
    <t>SB.134253/2021-41</t>
  </si>
  <si>
    <t>SB.135477/2021-97</t>
  </si>
  <si>
    <t>SB.135524/2021-81</t>
  </si>
  <si>
    <t>SB.135529/2021-86</t>
  </si>
  <si>
    <t>SB.135530/2021-73</t>
  </si>
  <si>
    <t>SB.135532/2021-95</t>
  </si>
  <si>
    <t>SB.135533/2021-56</t>
  </si>
  <si>
    <t>SB.135534/2021-17</t>
  </si>
  <si>
    <t>SB.136539/2021-28</t>
  </si>
  <si>
    <t>SB.136567/2021-94</t>
  </si>
  <si>
    <t>SB.137482/2021-40</t>
  </si>
  <si>
    <t>SB.138183/2021-56</t>
  </si>
  <si>
    <t>SB.138656/2021-46</t>
  </si>
  <si>
    <t>ALIANE CRISTIANE CAPELASSE</t>
  </si>
  <si>
    <t>GOLDEN SHOPPING SÃO BERNARDO</t>
  </si>
  <si>
    <t>Boa tarde, Nós do Golden Square Shopping gostaríamos de saber , se está sendo obrigatório a aferição de temperatura nas entradas do estabelecimento. Desde já agradecemos</t>
  </si>
  <si>
    <t>Com vistas a ter acesso aos dados públicos relacionados ao Processo do Complexo Cinematográfico Vera Cruz, vimos por meio deste, com base na Lei Federal n.º 12.527, de 18/11/2021, requerer a disponibilização de cópia dos seguintes documentos e informações: 1) Decisão de Decretação de Nulidade, proferida no Processo de Contratação n.º 80090/2014. Não será necessária a íntegra do processo de contratação, mas apenas os instrumentos jurídicos utilizados para justificar e indicar a decretação da nulidade do Contrato, como por exemplo os pareceres jurídicos, decisões do prefeito e encaminhamentos. Para o recebimento da resposta, disponibilizo os seguintes contatos: ricardo.carvalho@radarppp.com e pppradar@gmail.com. Atenciosamente, Equipe Radar PPP.</t>
  </si>
  <si>
    <t xml:space="preserve"> Esclarecemos que este Canal de Atendimento trata somente de informações referentes à Lei de Acesso à Informações.
 Informamos que para solicitações de vistas e/ou cópias de contratos de licitação, o município disponibiliza procedimento próprio. As orientações constam no nosso Guia de Serviços, acesse-o conforme necessidade:
• Vistas / Cópias: Processos de Licitação (Participante da Licitação): https://guiadeservicos.saobernardo.sp.gov.br/guia-de-servicos/servicos/212149/mostrar
 Neste caso, o requerimento é feito pessoalmente no Departamento de Licitações e Materiais, situado na Avenida Kennedy, 1.100 - Bairro Anchieta - Horário de atendimento: de segunda a sexta-feira, das 08h30 às 17h00.
• Vistas / Cópias: Processos de Licitação (Interesse Público): https://guiadeservicos.saobernardo.sp.gov.br/guia-de-servicos/servicos/212148/mostrar
 Esta solicitação é feita de modo presencial em um dos postos do Atende Bem, mediante agendamento prévio. Para auxílio no agendamento bem como esclarecimento de dúvidas, gentileza entrar em contato com o nosso Tele atendimento pelos telefones (11) 2630-4650 ou 0800-7708-156 (somente de telefone fixo local), de segunda a sexta-feira, das 08h30 às 17h00.</t>
  </si>
  <si>
    <t>Solicito os valores de verbas destinadas a formação continuada de professores de educação física da rede municipal nos anos de 2017, 2018, 2019, 2020 e 2021.</t>
  </si>
  <si>
    <t>Solicito os valores de verbas destinadas a formação continuada de professores da educação básica PEBI (Professores polivalentes) da rede municipal nos anos de 2017, 2018, 2019, 2020 e 2021.</t>
  </si>
  <si>
    <t>Solicito os valores de verbas destinadas a formação continuada de professores de Atendimento Educacional Especializado (AEE) da rede municipal nos anos de 2017, 2018, 2019, 2020 e 2021.</t>
  </si>
  <si>
    <t>Quantas foram as formações continuadas ofertadas aos professores de educação física, da rede municipal, nos anos de 2017, 2018, 2019, 2020 e 2021.</t>
  </si>
  <si>
    <t>Quantas foram as formações continuadas ofertadas aos professores de Atendimento Educacional Especializado (AEE), da rede municipal, nos anos de 2017, 2018, 2019, 2020 e 2021.</t>
  </si>
  <si>
    <t>Quantas foram as formações continuadas ofertadas aos professores de educação básica PEB I (professores polivalentes), da rede municipal, nos anos de 2017, 2018, 2019, 2020 e 2021.</t>
  </si>
  <si>
    <t>KATIA FLORA DOS REIS</t>
  </si>
  <si>
    <t>Sou a Katia Flora, repórter da Agência Mural, e estou fazendo uma reportagem sobre o processo transexualizador pelo SUS no município de São Paulo. Para a reportagem preciso de alguns dados, que espero contar com vocês para acessá-los: 1) Quantas pessoas trans e travestis estão na fila do SUS atualmente para fazer as cirurgias de retirada e colocada de mamas (conhecidas como mastectomia para homens trans e implante mamário para mulheres trans e travestis)? 2) Qual é o tempo de espera atualmente nas filas? 3) Há fila para acessar os hormônios? 4) Quantos hospitais atualmente fazem os procedimentos cirúrgicos pelo SUS? 5) Quantas unidades de saúde fazem o processo hormonal, incluindo os atendimentos psicológicos, psiquiátricos e de endocrinologia?</t>
  </si>
  <si>
    <t>Sou a Katia Flora, repórter da Agência Mural, e estou fazendo uma reportagem sobre o processo transexualizador pelo SUS no município de São Bernardo do Campo. Para a reportagem preciso de alguns dados, que espero contar com vocês para acessá-los: 1) Quantas pessoas trans e travestis estão na fila do SUS atualmente para fazer as cirurgias de retirada e colocada de mamas (conhecidas como mastectomia para homens trans e implante mamário para mulheres trans e travestis)? 2) Qual é o tempo de espera atualmente nas filas? 3) Há fila para acessar os hormônios? 4) Quantos hospitais atualmente fazem os procedimentos cirúrgicos pelo SUS? 5) Quantas unidades de saúde fazem o processo hormonal, incluindo os atendimentos psicológicos, psiquiátricos e de endocrinologia?</t>
  </si>
  <si>
    <t>Solicitação sobre dados do município de São Paulo.</t>
  </si>
  <si>
    <t>JOÃO MARCUS P. DIAS</t>
  </si>
  <si>
    <t>Considerando que o seu município está inserido no perímetro da Região Metropolitana de São Paulo, uma das 11 metrópoles as quais a rede INCT Observatório das Metrópoles realiza os estudos,  solicitamos  dados  referentes  à  quantidade  de  linhas  de  ônibus  municipais,  seus trajetos,  tarifa  e  frequência  de  circulação  da  frota  em  cada  uma  das  linhas.  Além  disto, pedimos também a descrição dos trajetos das ciclovias e ciclo-rotas existentes no município.</t>
  </si>
  <si>
    <t>MÔNICA ANDRADE</t>
  </si>
  <si>
    <t>Ola, gostaria de receber o projeto que foi elaborado para a reforma da minha rua ( Rua das Camelias, 236 - Independencia CEP 09862-170 ). Começaram a reforma pois a rua estava caindo por causa do rio, refizeram a barragem e colocaram uma boca de leão em frente a minha garagem e uma boca de lobo do outro lado da rua. Porem durante essa reforma estou reparando que esta sendo feitas melhorias para um morador, o mesmo é proprietario da ultima casa dos dois lados da rua. Ja solicitei um fiscal mas gostaria de saber qual realmente é o projeto elaborado pela prefeitura ja que fizeram em uma guia alta uma rampa de acesso para carro em cima da calçada aonde os pedestres passam, pelo que sei isso seria totalmente irregular e estão fazendo um muro para facilitar ao morador colocar um portão (detalhe que a obra da casa dele esta embargada pela prefeitura) por isso quero saber o que foi aprovado para tomar as devidas providencias. Pois quando questionei os rapazes que estavam trabalhando informaram que estavam fazendo algo particular com o dinheiro da prefeitura. Segue em anexo algumas das fotos de como esta a obra.</t>
  </si>
  <si>
    <t>É de conhecimento comum que, nos últimos dias, há em circulação nas ruas de São Bernardo do Campo, uma espécie de "caminhão natalino", com as imagens do Prefeito e sua esposa. Nesse sentido, indago se alguma verba pública está sendo gasta para financiar tal evento, e, em caso positivo, solicito: 1) Nome da empresa/pessoa que está recebendo o repasse da verba; 2) Qual a dotação orçamentária utilizada para custear o evento; 3) Qual o valor já gasto no evento; 4) Qual o valor total a ser gasto no evento.</t>
  </si>
  <si>
    <t>Objeto: SERVIÇOS DE REMESSA DE CORRESPONDÊNCIAS PELA ECT - EMPRESA BRASILEIRA DE CORREIOS E TELÉG
Assunto: "Olá, gostaria de obter informações a respeito dos gastos do Município com o CORREIOS nas modalidades de:
1. carta simples
2. carta registrada
3. carta com AR (Aviso de Recebimento)
4. carta registrada com AR (Aviso de Recebimento)
-&gt; Período (discriminado mensalmente): 01/01/2019 - 29/10/2021.
-&gt; Informações: Volume de envios e custo unitário dos Serviços de Correspondência do Correios, listados acima.
-&gt; Todas as Secretarias do Município mais os órgãos correlacionados como por ex.:
Fundo de Saúde, Instituto de Seguridade Social, Serviço de Saneamento, Procuradoria Geral, Camara, Gabinete do Prefeito etc.</t>
  </si>
  <si>
    <t>Considerando que a validade do Concurso para o cargo de Procurador do Município (EDITAL DE ABERTURA DE INSCRIÇÕES CONCURSO PÚBLICO N.º 03/2018) se encerra em 25/11/2021 (data após a suspensão). Requeiro as seguintes informações:
1- Quantidade de nomeados até a presente data
2- Quantidade de cargos vagos até a presente data.</t>
  </si>
  <si>
    <t xml:space="preserve">Em atendimento ao solicitado, encaminhamos abaixo a resposta ofertada pela Secretaria de Saúde:
“Temos a informar que ao verificar a composição do RH da Unidade Básica de Saúde localizado no Jardim das Orquídeas, foi constatado que o quadro de funcionários não possui a função de “agente administrativo”, nem tampouco na quantidade de 4 (quatro). O que temos por semelhança a esta função, é a de “oficial administrativo”, atualmente na quantidade de 2 (dois) na UBS indicada. 
Quanto a função de “gerente” também não há esta função, porém temos por semelhança, a função de “coordenador técnico”. 
Desta forma, encaminhamos em anexo o controle de ponto dos 3 colaboradores, sendo que foi mantida a confidencialidade dos dados, constando apenas a inicial dos nomes e a marcação de ponto referente ao dia 23 de outubro a 23 de novembro de 2021”.
</t>
  </si>
  <si>
    <t>Em atendimento à sua solicitação, a Secretaria de Transportes e Vias Públicas esclarece que, por se tratar de uma solicitação técnica que não está ao alcance da Empresa Transporte Coletivo São Bernardo Campo (ETCSBC), orientamos então o contato direto com a responsável pelo acompanhamento das atividades de controle da Concessionária BR 7 Mobilidade, a Sra. Ana Carolina G.Okubaro, preferencialmente pelo e-mail ana.okubaro@br7mobilidade.com.br ou pelo telefone (11) 4128-4444.</t>
  </si>
  <si>
    <t>Em atendimento ao solicitado, a Secretaria de Comunicação informa que não há verba pública para o evento mencionado.</t>
  </si>
  <si>
    <t>Folha de Ponto dos 3 funcionários do período solicitado.</t>
  </si>
  <si>
    <t>SB.139535/2021-12</t>
  </si>
  <si>
    <t>VALDEMIR ANTONIO SPINELI</t>
  </si>
  <si>
    <t>Solicito apresentação (cópia) do Auto de Vistoria do Corpo de Bombeiros (AVCB) de todos os prédios que a CIPA V da
PMSBC representa, em especial do prédio da Secretaria de Finanças , o qual estou lotado, conforme o Decreto n°
17.160/2010.</t>
  </si>
  <si>
    <t>Para esta solicitação, o Município disponibiliza procedimento próprio através do seguinte endereço eletrônico:
https://guiadeservicos.saobernardo.sp.gov.br/guia-de-servicos/servicos/211359/mostrar</t>
  </si>
  <si>
    <t>SB.000436/2022-00</t>
  </si>
  <si>
    <t>SB.000881/2022-33</t>
  </si>
  <si>
    <t>SB.001157/2022-7</t>
  </si>
  <si>
    <t>SB.001668/2022-60</t>
  </si>
  <si>
    <t>SB.002161/2022-54</t>
  </si>
  <si>
    <t>SB.002179/2022-68</t>
  </si>
  <si>
    <t>SB.003147/2022-64</t>
  </si>
  <si>
    <t>SB.003391/2022-92</t>
  </si>
  <si>
    <t>SB.003398/2022-19</t>
  </si>
  <si>
    <t>SB.003415/2022-15</t>
  </si>
  <si>
    <t>SB.003486/2022-88</t>
  </si>
  <si>
    <t>SB.005083/2022-49</t>
  </si>
  <si>
    <t>SB.005325/2022-46</t>
  </si>
  <si>
    <t>SB.006780/2022-11</t>
  </si>
  <si>
    <t>SB.007691/2022-97</t>
  </si>
  <si>
    <t>SB.007699/2022-75</t>
  </si>
  <si>
    <t>SB.008495/2022-03</t>
  </si>
  <si>
    <t>SB.008503/2022-34</t>
  </si>
  <si>
    <t>SB.009512/2022-15</t>
  </si>
  <si>
    <t>Solicita saber se o imóvel localizado na Est. Eiji Kikuti, Sem Numero, Bloco A, Apartamento 53, Ala 2, CEP 09852-040, São Bernardo do Campo tem inscrição imobiliária individualizada. Solicita também a informação se imóveis sem inscrição imobiliária individualizada é possível haver débito de IPTU do imóvel. Municipe fez o mesmo requerimento na data de novembro protocolo SB 115998/2021, e refere que o documento não foi aceito pelo CDHU, pois exigem data recente, ou seja do exercicio atual, diante disso solicita uma nova declaração para ser entregue nos próximos dias.</t>
  </si>
  <si>
    <t>A Prefeitura possui alguma entidade de administração indireta (autarquia, empresa pública ou fundação) da qual possui responsabilidade de atuar junto ao Turismo da cidade? Caso positivo, informar a Lei de criação ou Lei de autorização de participação como acionista de tal entidade, bem como apresentar as competências e objetivos de tal entidade contemplados em dispositivo jurídico.</t>
  </si>
  <si>
    <t>estamos questionando o valor cobrado, que pelas informações ja adquiridas sao de taxa de estabelecimento, e gostariamos de entender porque um valor tão alto. aguardo retorno</t>
  </si>
  <si>
    <t>Considerando o consumo atual, por quantos dias durará o atual estoque dos medicamentos e outros insumos do "kit intubação" nos hospitais municipais? Solicito que sejam discriminados os dados de todos os hospitais municipais.</t>
  </si>
  <si>
    <t>solicito professor auxiliar na escola para meu filho com tea ou acompanhante terapeutico</t>
  </si>
  <si>
    <t>ERINALDO LEITE SANTANA</t>
  </si>
  <si>
    <t>JEFFERSON LEANDRO DE SOUZA</t>
  </si>
  <si>
    <t>ANTONIO JANTALIA NETTO</t>
  </si>
  <si>
    <t>JOSEFA VIEIRA BARBOSA</t>
  </si>
  <si>
    <t>FABIANA TIEMI SUZUKI</t>
  </si>
  <si>
    <t>WILLI JARDIM COSTA KLINK</t>
  </si>
  <si>
    <t>ELIAS MARINHO DA SILVA</t>
  </si>
  <si>
    <t>JOSE ITAMAR DA CUNHA FERREIRA</t>
  </si>
  <si>
    <t>ZENIRA DOS SANTOS SOUSA</t>
  </si>
  <si>
    <t>Desde o último mês de dezembro de 2021 o Bairro Jordanopolis vem sofrendo com infestação grave de ratos, baratas e mosquitos.
Desde o dia 15 de dezembro de  2021 estou em contato com o Centro de Zoonoses a fim de solicitar o serviço de desratização e dedetização e tal departamento não vem sendo claro quanto a sua atuação e resultados a tais problemas, fizermos uma pesquisa no bairro solicitando a população que apontassem as ruas com maior foco da infestação, assim como encaminhassem o e-mail relatando o problema e solicitando o serviços conforme combinado ao e-mail: ccz@sãobernardo.sp.gov.br fui convidado pela Sra. Juliana a ir ao Centro de Zoonoses, estive lá me propus até a nos comprometermos a realizar campanhas de conscientização no bairro no combate a ratos, chegamos até a pré agendar uma campanha em parceria com o Centro de Zoonoses a ser confirmada para o dia 22 de janeiro de 2022, foi firmado um plano de ação mas até o momento não houve registro de qualquer operação no bairro, e conforme o Centro de Zoonoses foi realizados serviços no bairro. Conforme e-mail em anexo a Sra. Juliana afirma o encaminhamento de equipes ao bairro.
Em cumprimento ao artigo 11 da Lei no 12.527, de 18 de novembro de 2011, o acesso às informações requisitadas deve ser imediato. Não sendo possível o acesso imediato, a resposta, em conformidade com o referido artigo, deve ser expedida no prazo máximo de 20 (vinte) dias, contados da data de abertura deste requerimento . Para o recebimento da resposta, comunico os seguintes meios de contato e-mail  erinaldo.l.santana@gmail.com contato telefônico 11 ? 94970-9643 e endereço residencial Rua Sérgio Milliet, 777 B 7 Ap. 53 bairro Jordanopolis ? São Bernardo do Campo ? SP cep 09892-410.</t>
  </si>
  <si>
    <t>“Informamos que o imóvel localizado na Est. Eiji Kikuti, Sem Numero, Bloco A, 
Apartamento  53,  Ala  2,  CEP  09852-040,  São  Bernardo  do  Campo  não  possui  inscrição 
imobiliária individualizada. Informamos também  que é  possível  haver débitos  de  IPTU em um imóvel  que 
ainda não tenha sido individualizado, só que os débitos serão de todo o imóvel”.</t>
  </si>
  <si>
    <t>CT-OEA-EST-2324- 464-21.386- RENOVAÇÃO VÁLVULAS 2022- Av. Dom Jaime de
Barros Câmara-FASE 4- S.B.C/SP
Prezados, bom dia
A Companhia de Gás de São Paulo é a concessionária responsável pela distribuição de gás
natural canalizado na Região Metropolitana de São Paulo, Região administrativa de Campinas,
Baixada Santista e Vale do Paraíba, atendendo os segmentos industrial, residencial, cogeração,
comercial e GNV.
Com o objetivo de garantir a distribuição de gás natural, a Comgás está desenvolvendo um projeto
que prevê implantação de novas redes e equipamentos em área passível de interferência com
instalações subterrâneas sob vossa responsabilidade.
Para evitar tais interferências, solicitamos o cadastro de infraestrutura existente e o fornecimento
de possíveis projetos de expansão que estejam compreendidos na região do projeto, cujo mapa
com localização está anexo a esta carta.
A Comgás ressalta que o fornecimento dessas informações é crucial para garantir que os projetos
conduzidos sejam compatibilizados para que não sobreponham em nenhum plano instalações já
existentes. Dessa forma, evitando danos durante a execução do projeto.
Destacamos ainda que para implantação e obras serão solicitadas, em momento oportuno, as
devidas autorizações.
No mais, por tratar-se de informações de rede, sem qualquer necessidade de informações
referente a pessoas físicas, não há o que se falar na aplicação da Lei Geral de Proteção dedados.
Por fim, entendemos que a ausência de resposta à essa carta no período de 30 dias, implica na
não constatação de infraestrutura na área em questão.</t>
  </si>
  <si>
    <t>O requerente solicita informações sobre 2 terrenos pertencentes a Prefeitura de SBC. O que será feito com eles? Serão leiloados?
- terreno 1: Localização Rua Marcel Preotesco, entre a Av. Aldino Pinotti e a Av. Senador Vergueiro.
- terreno 2: Localização Rua Marcel Preotesco, entre a Av. Aldino Pinotti e a Av. Pereira Barreto, em frente ao condomínio Auge (nº134) e ao lado do supermercado Bem Barato.</t>
  </si>
  <si>
    <t>Solicita saber se o imóvel localizado na Avenida Humberto de Alencar Castelo Branco, 2580, Apto 44, Bloco D, tem inscrição imobiliária individualizada. Solicita também saber se caso não haja inscrição imobiliária individualizada, que seja informada a inscrição da área maior.</t>
  </si>
  <si>
    <t>“Informamos que o imóvel  localizado na Avenida Humberto de Alencar Castelo Branco, 2580, Apto 44, Bloco D possui inscrição imobiliária individualizada. A inscrição é a 
030.072.019.076 com frente para a Rua Emanuel, 280”</t>
  </si>
  <si>
    <t>Solicito informações sobre que providências  serão tomadas relativo ao proc. SB.089132/2020-75 aberto em caráter de urgência no ANO DE 2020,e  conforme informações da própria Defesa Civil é necessário que haja uma construção de escada hidráulica e contenção de encosta pois vem se agravando a cada dia, prova disso foi o deslizamento de parte da encosta junto com árvores, no dia 06/01/2022, onde foi necessário chamar a Defesa Civil, cujo novo relatório tem o  número: 00022/2022,   caracterizando uma tragédia anunciada.</t>
  </si>
  <si>
    <t>“Informamos que as obras de reconstrução da escada hidráulica tiveram início
em 10 de janeiro de 2022”.</t>
  </si>
  <si>
    <t>Venho por meio deste solicitar a confirmação por parte do município sobre a Lei do Silêncio vigente para SBC. Solicito a indicação do disposto vigênte e onde encontrar o material na integra sobre o assunto.</t>
  </si>
  <si>
    <t>A Prefeitura possui alguma entidade que vise realizar observações estatísticas sobre o turismo presente na cidade (como um Observatório Turístico)? Caso positivo, informar a Lei de criação, bem como apresentar as competências e objetivos de tal entidade contemplados em dispositivo jurídico.</t>
  </si>
  <si>
    <t>Introdução:
A Lei Municipal nº 4.263, de 27 de outubro de 1994 dispôs sobre a criação do Fundo de Assistência ao Turismo - FAT, e a Lei Municipal nº 6.662, de 19 de abril de 2018 vinculou o Fundo mencionado à Secretaria de Desenvolvimento Econômico, Ciência, Tecnologia, Trabalho e Turismo - SDECT (art. 448) no dispositivo que organiza a Administração Pública.
Porém, há uma Lei Municipal (nº 6.780, de 25 de abril de 2019) da qual cria o Fundo Municipal de Turismo - FUMTUR/SBC, também vinculado a SDECT.
Solicitação:
1. O Fundo de Assistência ao Turismo - FAT foi extinto? Em caso positivo, informar qual lei ou decreto que apresenta explicitamente este fato;
2. O Fundo de Assistência ao Turismo - FAT tornou-se Fundo Municipal de Turismo - FUMTUR/SBC? Em caso positivo, informar qual lei ou decreto que apresenta explicitamente este fato; e/ou 
3. O Município de São Bernardo do Campo possui os dois Fundos acima mencionados ativos perante a legislação municipal? Em caso positivo informar se há interesse da Prefeitura em unir os dois dispositivos financeiros em um só.</t>
  </si>
  <si>
    <t>Solicito informações referente as obras da CP 10.018/21 em relação as obras para implementação da Rua Adolfo Monteiro no bairro Jordanopolis CEP 09894-170, conforme anexo a rua terá continuidade até a Av. Eng. Otavio Manente, passando pelos fundos do Condomínio Canada localizado na Rua Osvaldo de Andrade, 861 porém a rua hoje vem sendo usada pela empresa Autometal e por moradores de rua. 
A empresa Autometal usa o terreno a cerca de 1 ano como estacionamento para seus funcionários, detalhe a empresa Autometal é localizado na divisa dos municípios, porém alegou ter autorização para uso do terreno.
Na outra ponta do terreno o local é usado por moradores de rua usuários de drogas, os moradores do Condomínio Canadá desde então sofrem dia e noite com os problemas gerados no local, barulho, fogo no muro com risco de incêndio e risco de invasão. Em 08 de dezembro de 2021 foi encaminhada solicitação para Secretaria de segurança Urbana de SBC para que houvesse uma visita ao local para análise do local para que fosse tomada providencias a respeito, porém até o momento não houve qualquer retorno.
Solicitamos a confirmação da realização das obras no local para que dessa forma possamos encaminhar ao condomínio para que possam viver com a certeza de da resolução do problema com a chegada das obras conforme a CP 10.018/21.</t>
  </si>
  <si>
    <t>Solicito que seja informado:
i) A quantidade de escolas com vaga de Oficial de Escola em aberto; e
ii) Quantos Oficiais de Escola existem atualmente em pleno trabalho.</t>
  </si>
  <si>
    <t>Venho solictar junto a Secretaria de Educação de São Bernado do Campo, esclarecimentos referente a contemplação de vagas no encino fundamental. Venho apresentar a situação da aluna Isabella Santiago Melo da Silva RA 116258463 que hoje se encontra matriculada na Escola Jandira Maria Casonato, porém seus pais trabalham para sustentar a Isabella e seu irmão e despesa do lar. No entanto para que seus pais possam continuar tyrabalhando e gerando renda pra familia a Isabella precisa estar cursando numa escola de tempo integral, porém esse motivo tão importante devido ao alto nivel de desemprego não é considerado nos sistemas SOMA e SE311, sistemas esses reponsaveis pelo sorteio ou escolha das crianças e familias contempladas com uma vaga de ensino.
Gostaria de solicitar maiores esclarecimentos a respeito de como exatamente é realizado essa classificação dos alunos e desde já apresentar como item tão importante que é a ocupação dos pais e responsaveis que precisam ter seus filhos matriculados em escolas de tempo integral. Solicito ainda que seja avaliado com maior criterio a situação da aluna acima. Os pais são moradores do bairro Jordanopolis e se colocam a disposição para resolver essa situação.</t>
  </si>
  <si>
    <t>Alguma verba proveniente de emenda parlamentar foi investida na Sala do Empreendedor do Município nos anos de 2021 e 2022?
Se sim, qual o valor e qual a destinação efetivamente dada à verba? (Compra de produtos e contratação de serviços, etc).</t>
  </si>
  <si>
    <t>No dia 13/05/2021 foi respondido através do processo admistrativo nº SB.041841/2021-68, que a regularização fundiária do loteamento do vila olaria, quadra: 124, no bairro dos finco, jardim tupã, riacho grande, estava na etapa de numero: 04 na elaboração do projeto de regularização fundiária. 
01 - Qual é fase que está atualmente hoje a regularização desse loteamento?
02 - Já temos uma previsão para a conclusão final dessa regularização desse loteamento?
A regularização foi iniciada em 23/11/2020.</t>
  </si>
  <si>
    <t>Qual o estoque atual (em m³) de oxigênio disponível nos hospitais municipais? Por gentileza, discriminar por unidade hospitalar.
Considerando o consumo atual, por quantos dias durará o atual estoque do oxigênio? Solicito que sejam discriminados os dados por unidade hospitalar.</t>
  </si>
  <si>
    <t>SB.009896/2022-58</t>
  </si>
  <si>
    <t>CARLA CRISTINA ROCHA</t>
  </si>
  <si>
    <t>A requerente. Sra. Carla Cristina Rocha, declara que sua irmã possui deficiência mental CID F71 e já possui o cordão girassol para identificação de deficiências ocultas. Gostaria de saber uma forma de solicitar uma carteirinha que identifica a deficiência, uma vez que não é autismo, porém outra deficiência oculta</t>
  </si>
  <si>
    <t>SB.011193/2022-39</t>
  </si>
  <si>
    <t>SB.011299/2022-12</t>
  </si>
  <si>
    <t>VENHO SOLICITAR INFORMAÇÕES A RESPEITO DE UTILIZAÇÃO DA EMEB PROFESSORA JANDIRA MARIA CASONATO LOCALIZADA NO BAIRRO JORDANOPOLIS PARA EVENTO RELIGIOSO DA IGREJA CATOLICA DENOMINADO MISSÃO BELÉM, ENCONTRO CANNÁ, O ENCONTRO CANNÁ DA MISSÃO BELÉM DA DIOCESE DE SANTO ANDRÉ TEM COMO OBJETIVO A EVANGELIZAÇÃO DAS FAMILIAS. O ENCONTRO CONSISTE NA UTILIZAÇÃO DE AO MENOS 03 SALAS, PATIO, BANHEIROS,COZINHA E ESTACIONAMENTO, AGUA E LUZ. O ENCONTRO TEM CARACTERISTICAS DE RETIRO SENDO ASSIM A UTILIZAÇÃO DA ESCOLA CONSISTE EM DOIS DIAS NO CASO SABADO E DOMINGO NOS DIAS 30 DE ABRIL E 01 DE MAIO DE 2022. A COMISSÃO RESPONSAVEL PELO ENCONTRO É FORMADA POR 10 CASAIS DIRIGENTES SENDO 02 CASAIS MORADORES DO BAIRRO JORDANOPOLIS, A RESPONSABILIDADE PELA INTEGRIDADE FISICA DO LOCAL É DA MISSÃO BELÉM REPRESENTADA PELO PE. PAULO GOMES DA SILVA JUNIOR JUNTAMENTE COM OS CASAIS DIRIGENTES, OS CASAIS DIRIGENTES COMO ORGANIZADORES OPERACIONAIS TEM COMO PRINCIPAL RESPONSABILIDADE ENTREGAR A ESCOLA LIMPA EM ORDEM DE ACORDO COMO FOI RECEBIDA. DESTA FORMA EU ERINALDO LEITE SANTANA E MINHA ESPOSA ANA LUCIA BARROS BEZERRA COMO UM DOS CASAIS DIRIGENTES E MORADORES DO BAIRRO JORDANOPOLIS GOSTARIAMOS DE SOLICITAR INFORMAÇÕES A RESPEITO DE QUAIS OS DOCUMENTOS E PROCEDIMENTOS DEVERÃO SER TOMADOS PARA USO DO ESPAÇO ACIMA MENCIONADO NAS DATAS INDICADAS PARA REALIZAÇÃO DESTE EVENTO, ASSIM COMO DEPARTAMENTO, SETOR E RESPONSAVEL PELA APROVAÇÃO DE USO</t>
  </si>
  <si>
    <t>SB.034019/2022-20</t>
  </si>
  <si>
    <t>GABRIEL BLUMEL FONTAN SILVA</t>
  </si>
  <si>
    <t>SB.043168/2022-01</t>
  </si>
  <si>
    <t>SB.047494/2022-50</t>
  </si>
  <si>
    <t>SB.048230/2022-02</t>
  </si>
  <si>
    <t>SEBASTIÃO JOSÉ DE OLIVEIRA</t>
  </si>
  <si>
    <t>INSTITUTO DE REFERENCIA NEGRA PEREGUM</t>
  </si>
  <si>
    <t>VANESSA CRISTINA DO NASCIMENTO</t>
  </si>
  <si>
    <t>Considerando que para a continuação do Centro Livre de Artes Cênicas (CLAC) seria preciso que a Secretaria da Cultura respondesse questionamentos para a Procuradoria do Município quanto à dilação do contrato, essas respostas foram encaminhadas? Se não, qual a fundamentação para o não interesse na continuação do contrato? Dentre as vagas preenchidas, era registrado o perfil racial dos participantes?</t>
  </si>
  <si>
    <t>SB.048906/2022-19</t>
  </si>
  <si>
    <t>Pelo presente solicito que determinem ao setor competente seja prestada a seguinte informação: Relação pormenorizada da dívida ativa de todas as receitas públicas tributárias e não-tributárias da Fazenda Municipal de São Bernardo do Campo, conferindo informação do principal, a atualização monetária, os juros de mora, multa moratória e demais encargos previstos em lei.</t>
  </si>
  <si>
    <t>SB.049144/2022-61</t>
  </si>
  <si>
    <t>DIEGO MUROZAKI</t>
  </si>
  <si>
    <t>SB.049147/2022-44</t>
  </si>
  <si>
    <t>Gostaria de saber se o ''relatório - 3 quadrimestre 2021'', disponibilizado pela secretaria da saúde, corresponde ao ''relatório de gestão'' referido pelo art. 14 da lei 13.460/2017 e, se sim, nos termos do inciso IV do art. 15 dessa mesma lei, quais foram as providências adotadas em relação às queixas apresentadas em 2021 em relação aos serviços da categoria ''vigilâncias''</t>
  </si>
  <si>
    <t>SB.049150/2022-53</t>
  </si>
  <si>
    <t>SB.049153/2022-36</t>
  </si>
  <si>
    <t>SB.055862/2022-87</t>
  </si>
  <si>
    <t>ADALBERTO APARECIDO DE LIMA JOSY ALVES</t>
  </si>
  <si>
    <t>SB.056210/2022-09</t>
  </si>
  <si>
    <t>Diante do arcabouço legal federal e municipal, bem como do entendimento esposado pela Excelsa Corte, especialmente as competências privativas conferidas aos Auditores Fiscais de Rendas Municipais na qualidade de autoridade administrativa tributária apontada pelo Código Tributário Nacional (CTN), pela legislação municipal, o múnus do cargo e a necessidades de poderes enfeixados ao cargo, indagamos qual o fundamento legal que autoriza indicar para ocupar o cargo de Diretor de Departamento de Receita servidor(a) estranho à carreira de Auditor Fiscal de Rendas Municipais? Indagamos, ainda, em razão das delegações de competência e atribuições específicas dos cargos de Chefe de Seção e Coordenação de Inteligência Fiscal, qual o fundamento legal que autoriza indicar para ocupar referidos cargos por servidores estranhos à carreira de Auditor Fiscal de Rendas Municipais? Por fim, indagamos qual o fundamento legal que autoriza indicar o preenchimento de quaisquer cargos localizados dentro da estrutura hierárquica estabelecida no Departamento de Receita por funcionário públicos sem vínculo estatutário (empregados públicos), ou de livre nomeação e provimento, estranhos aos quadros de carreira da administração tributária e com acesso irrestrito às informações sob sigilo fiscal?</t>
  </si>
  <si>
    <t>SB.056274/2022-29</t>
  </si>
  <si>
    <t>Venho por meio deste solicitar a seguinte informação: Lista de todos os imóveis vendidos e doados pelo Município de São Bernardo do Campo desde 01/01/2016 (com discriminação de valor de venda ou avalição, para imóveis doados, endereço e autorização legislativa pertinente)</t>
  </si>
  <si>
    <t>SB.056331/2022-49</t>
  </si>
  <si>
    <t>Diante do arcabouço legal federal e municipal, bem como do entendimento esposado pela Excelsa Corte, especialmente as competências privativas conferidas aos Auditores Fiscais de Rendas Municipais na qualidade de autoridade administrativa tributária apontada pelo Código Tributário Nacional (CTN), pela legislação municipal, o múnus do cargo e a necessidades de poderes enfeixados ao cargo, indagamos qual o fundamento legal que autoriza indicar para ocupar o cargo de Diretor de Departamento de Receita servidor(a) estranho à carreira de Auditor Fiscal de Rendas Municipais? Indagamos, ainda, em razão das delegações de competência e atribuições específicas dos cargos de Chefe de Seção e Coordenação de Inteligência Fiscal, qual o fundamento legal que autoriza indicar para ocupar referidos cargos por servidores estranhos à carreira de Auditor Fiscal de Rendas Municipais? Por fim, indagamos qual o fundamento legal que autoriza indicar o preenchimento de quaisquer cargos localizados dentro da estrutura hierárquica estabelecida no Departamento de Receita por funcionário públicos sem vínculo estatutário (empregados públicos), ou de livre nomeação e provimento, estranhos aos quadros de carreira da administração tributária e com acesso irrestrito às informações sob sigilo fiscal? Em razão do fato descrito, requeremos a Vossa Senhoria providenciar imediatamente equipamentos públicos consistentes em viaturas motorizadas adequadas para realização de fiscalizações tributárias, em quantidade suficiente para atendimento do serviço, com a devida identificação, sinal público do Município e sinal luminoso, a serem disponibilizadas para uso das autoridades administrativas tributárias na consecução da atividade pública e exercício de poder de polícia. Desta forma solicita o fornecimento das informações no prazo legal, em harmonia com todo o estabelecido na Lei Federal nº 12.527, de 2011 e certamente não esgota eventuais questionamentos futuros relacionados ao mesmo período.</t>
  </si>
  <si>
    <t>SB.057426/2022-41</t>
  </si>
  <si>
    <t>YAN</t>
  </si>
  <si>
    <t>SB.058450/2022-89</t>
  </si>
  <si>
    <t>FERNANDO FARIAS VALENTIN</t>
  </si>
  <si>
    <t>GOSTARIA DE SABER PARA ONDE POSSO ENVIAR RECLAMAÇÃO REFERENTE A EDFICAÇÕES EM SÃO BERNARDO DO CAMPO (PRÉDIOS) QUE DEIXAM SEUS MORADORES COLOCAREM ROUPAS PENDURADAS NA JANELA</t>
  </si>
  <si>
    <t>SB.059637/2022-94</t>
  </si>
  <si>
    <t>Solicito, refente aos candidatos ao cargo de Diretor Escolar - Edital de Concurso Público n° 05/2018 - dos convocados de 01º a 100º, a documentação comprobatória de pré-requisitos de formação apresentada por cada um: Licenciatura Plena em Pedagogia ou Curso Normal Superior com Habilitação em Administração ou em Gestão Escolar; Curso Superior em Pedagogia com Formação - Administração Escolar ou Gestão Escolar; Licenciatura Plena com Pós-Graduação Lato Sensu na Área de Educação em Gestão Escolar ou Administração Escolar; Licenciatura Plena com Pós-Graduação Stricto Sensu na Área de Educação, relacionada à Gestão Escolar ou Administração Escolar.</t>
  </si>
  <si>
    <t>SB.059750/2022-56</t>
  </si>
  <si>
    <t>FOCUS SERVIÇOS ADMINISTRATIVOS EIRELI US2 PARTICIPAÇÕES LTDA</t>
  </si>
  <si>
    <t>Com a finalidade de aprofundar estudos do terreno para propor construção de edifício residencial vertical, necessito entender se o terreno citado abaixo sofrerá ou sofreu impactos por lei de melhoramento viário, requeremos compreender quanto a existência de lei e faixa "non aedificandi" em relação ao imóvel sito à Rua Higienópolis, n°95 - Vila Normandia, Rudge Ramos - SBC. Caso seja identificado lei, peço por gentileza o envio das plantas com a demarcação da faixa desapropriada. Atenciosamente, FOCUS LEGALIZAÇÃO</t>
  </si>
  <si>
    <t>SB.060486/2022-36</t>
  </si>
  <si>
    <t>SB.060496/2022-62</t>
  </si>
  <si>
    <t>Venho por meio desta solicitar sejam prestadas informações nos seguintes termos. Tendo em vista o fechamento da Biblioteca Malbatahan, qual se localizava no Bairro Rudge Ramos em São Bernardo do Campo, solicito as seguintes informações: (ii) Por qual motivo a Biblioteca Malbatahan foi fechada? (ii) Qual a previsão de sua reabertura? (iii) O acervo da Biblioteca Malbatahan está disponível em outra Biblioteca ou próprio público?</t>
  </si>
  <si>
    <t>SB.054766/2022-98</t>
  </si>
  <si>
    <t>1 – Nos termos do art. 200 do CTN: “As autoridades administrativas federais poderão requisitar o auxílio da força pública federal, estadual ou municipal, e reciprocamente, qdo vítimas de embaraço ou desacato no exercício de suas funções, ou qdo necessário à efetivação de medida prevista na legislação tributária, .... ” Não há regulamentação municipal p/ requisição de auxílio da força pública mantida pelo Município para zelar pela prestação do serviço público (Guarda Municipal), ressaltando que a requisição é garantida a critério da autoridade administ. em exercício do poder de polícia tributária (Auditores Fiscais e Fiscais). Providenciar o necessário p/ atendimento do dispositivo de lei e segundo o critério valorativo da necessidade pelos AFRMs na qualidade de autoridades administ. tributárias do município. 2 – É a dicção do art. 37, XXII da CF, “as administrações tributárias da União, dos Estados, do DF e dos Municípios, atividades essenciais ao funcionamento do Estado, exercidas por servidores de carreiras específicas, terão recursos prioritários p/ a realização de suas atividades e atuarão de forma integrada, inclusive .... ” Esse comando constitucional coteja com o art. 200 do CTN transcrito alhures no dever do Administrador Público disponibilizar p/a realização do exercício do poder de polícia tributária conferido aos AFRMs e aos Fiscais de Tributos os necessários equipamentos públicos p/ materialização do serviço público essencial como viaturas de serviço, adequadas quanto o modelo e motorização, que permitam acessar os variados rincões existentes no Município. Providenciar imediatamente equipamentos públicos consistentes em viaturas motorizadas adequadas para realização de fiscalizações tributárias, em quantidade suficiente p/atendimento do serviço, com a devida identificação, sinal público do Município e sinal luminoso, a serem disponibilizadas p/ uso das autoridades administ. tributárias na consecução da atividade pública e exercício de poder de polícia.</t>
  </si>
  <si>
    <t>SB.056445/2022-36</t>
  </si>
  <si>
    <t>MARIANA MENEZES</t>
  </si>
  <si>
    <t>Segue lista de informações que solicito: 1. quais são os serviços fornecidos pela SMA? é somente a SMA que realiza o serviço de poda de árvore no município? 2. Existe uma fila para a poda de árvore no município de SBC? 3. Se resposta positiva na pergunta anterior. 3.1 qual é o seu tamanho atual? 3.2 A população tem acesso a essa fila? 3.3 Qual é o critério utilizado para estabelecer a ordem dessa fila?</t>
  </si>
  <si>
    <t>SB.057646/2022-47</t>
  </si>
  <si>
    <t>SB.061377/2022-50</t>
  </si>
  <si>
    <t>SB.052463/2022-32</t>
  </si>
  <si>
    <t>Solicitação do cadastro de infraestrutura para mapeamento de interferências: CT-OEA-EST-2324- 506- 22.031 - Estrada da Cama Patente 2355 - São Bernardo do Campo/SP - PM SBC Boa Tarde! Prezados, A Companhia de Gás de São Paulo é a concessionária responsável pela distribuição de gás natural canalizado na Região Metropolitana de São Paulo, Região administrativa de Campinas, Baixada Santista e Vale do Paraíba, atendendo os segmentos industrial, residencial, cogeração, comercial e GNV. Com o objetivo de garantir a distribuição de gás natural, a Comgás está desenvolvendo um projeto que prevê implantação de novas redes e equipamentos em área passível de interferência com instalações subterrâneas sob vossa responsabilidade. Para evitar tais interferências, solicitamos o cadastro de infraestrutura existente e o fornecimento de possíveis projetos de expansão que estejam compreendidos na região do projeto, cujo mapa com localização está anexo a esta carta. A Comgás ressalta que o fornecimento dessas informações é crucial para garantir que os projetos conduzidos sejam compatibilizados para que não sobreponham em nenhum plano instalações já existentes. Dessa forma, evitando danos durante a execução do projeto. Destacamos ainda que para implantação e obras serão solicitadas, em momento oportuno, as devidas autorizações. No mais, por tratar-se de informações de rede, sem qualquer necessidade de informações referente a pessoas físicas, não há o que se falar na aplicação da Lei Geral de Proteção dedados. Por fim, entendemos que a ausência de resposta à essa carta no período de 30 dias, implica na não constatação de infraestrutura na área em questão</t>
  </si>
  <si>
    <t>SB.013140/2022-28</t>
  </si>
  <si>
    <t>JALISSON TAVARES COSTA</t>
  </si>
  <si>
    <t>Prezado Senhor(a), Meu nome é Jalisson Tavares Costa, sou mestrando em Ciência da Computação da Universidade Federal de Sergipe, Campus Professor José Aloísio de Campos (http://www.ufs.br/). Estou desenvolvendo uma pesquisa com orientação do Prof. Dr. Rogério Patrício Chagas do Nascimento, sobre Práticas de Governança de TIC e Transformação Digital no apoio à tomada de decisão em Cidades Inteligentes Brasileiras diante pandemia COVID-19. Sua cidade foi selecionada para participar dessa pesquisa pois obteve destaque em Rankings de Cidades Inteligentes. Para tanto, solicito que seja enviado os documentos discriminados abaixo. 1. Documento que informe os dados do Gestor de TIC ou do responsável pela área de tecnologia da cidade. o Nome Completo: o E-mail: o Cargo: o Pertence a Secretaria de: 2. Planos diretores e estratégicos de TIC ou outros instrumentos relacionados 3. Documentos que comprovem a utilização de instrumentos de Governança de TIC. (Exemplos: Portfólio de TIC, Riscos de TIC, Conformidade do ambiente de TIC, Monitoramento do desempenho de TIC, Avaliação do uso de TIC, ITIL, COBIT, PMBOK, BSC, ISO/IEC 27001 ou 27002, CMMI ou outros) 4. Documento que contenha programa ou projeto ou plano de iniciativas de Cidades Inteligentes. 5. Registro de aquisição ou de licenciamento de Sistema de Apoio à Decisão ou similar. (Exemplo: nota fiscal) 6. Documento que comprove a utilização de sistema de apoio à decisão. (Exemplo: relatório) 7. Documento que comprove aquisições de recursos tecnológicos destinados à Governança de TIC para suportar o período de pandemia COVID-19. (Exemplo: nota fiscal) 8. Projetos ou Orçamentos ou Licitações em andamento de aquisições futuras de recursos tecnológicos destinados à Governança de TIC para suportar o período de pandemia. Coloco-me à inteira disposição para esclarecimentos. Jalisson Tavares Costa Mestrando em Ciência da Computação (79) 99960-2640 | jtcosta@dcomp.ufs.br</t>
  </si>
  <si>
    <t>SB.015841/2022-40</t>
  </si>
  <si>
    <t>Bom dia, Consta alguns protestos da prefeitura de São Bernardo do Campo para o Golden Square Shopping, gostaria de saber como faço para dar a baixa após o pagamento? A prefeitura faz uma carta de anuência ? Ou é feito outro procedimento? Desde já agradeço</t>
  </si>
  <si>
    <t>SB.016373/2022-61</t>
  </si>
  <si>
    <t>A Lei nº 2364, de 28 de dezembro de 1978 dispõe sobre a criação do Fundo de Assistência à Cultura, o FAC. Venho por meio deste pedido solicitar acesso as cópias de contratos e recibos de compras de bens e serviços realizados com recursos do FAC, no período de 2018 até Abril de 2020, conforme indicado na planilha simplificada, anexa. Peço com objetividade a descrição detalhada dos bens e serviços comprados, o valores das despesas e a descrição dos fornecedores e prestadores de serviço. Muito obrigado</t>
  </si>
  <si>
    <t>SB.017179/2022-99</t>
  </si>
  <si>
    <t>THIAGO FONTES DOS SANTOS</t>
  </si>
  <si>
    <t>Bom dia, Prezados, Nos termos da Lei nº 12.527 - Lei de Acesso à Informação (LAI), solicito as seguintes informações sobre trabalhadores terceirizados a serviço da prefeitura de São Bernardo do Campo, para a data-base de dezembro dos últimos três anos terminados em 2021: • Lista de contratos da Prefeitura com empresas prestadoras de serviços, por secretaria; • Lista de contratos da Prefeitura com empresas prestadoras de serviços, com valor total pago pelos serviços contratado e tipo de serviço prestado. • Lista de trabalhadores, identificados ou não, contratados das empresas prestadoras de serviços à Prefeitura, com remuneração, possíveis bonificações, desconto e salário líquido; • Lista de trabalhadores, identificados ou não, contratados das empresas prestadoras de serviços à Prefeitura, com cargo e secretaria onde está alocado; • Lista de trabalhadores, identificados ou não, contratados das empresas prestadoras de serviços à Prefeitura, identificados ou não, por localidade de trabalho (bairro ou distrito); Para manuseio, os dados devem ser disponibilizados em formato aberto (xls, xlsx ou ods). Atenciosamente; Thiago Fontes</t>
  </si>
  <si>
    <t>SB.017467/2022-02</t>
  </si>
  <si>
    <t>NILZETE APARECIDA BISPO DA SILVA</t>
  </si>
  <si>
    <t>Tendo em vista desapropriação na área do novo parque e adjacências, solicito informação se meu imóvel na Rua União, 60 - Novo Parque - CEP 09761-245 - SBC está sujeito a desapropriação. É uma travessa da Avenida Luiz Pequini</t>
  </si>
  <si>
    <t>SB.017752/2022-32</t>
  </si>
  <si>
    <t>VALERIA MENEGATI DOS SANTOS BUENO</t>
  </si>
  <si>
    <t>Bom dia prezados, Gostaria de solicitar algum documento que informe a data de alteração de uma regra referente ao radar fixo (faixa de ônibus) situado na: Avenida João Firmino, próximo ao nº 185 sentido B/C (Equipamento TAG0000001 – TECNOMOVEL/TM-01) Bairro Assunção. Quando esses radares foram implantados em toda a extensão da Avenida João Firmino, veículos de passeio poderiam circular na faixa de ônibus apenas de finais de semanas e feriados, porém em alguma data foi alterada essa regra e a partir de então foi permitida a circulação de veículos em alguns horários, não sendo permitido apenas das 06 as 09:00 hrs e das 17:00 as 20:00 horas . Eu gostaria que me fornecessem essa informação de qual data foi alterada essa regra e se possível me enviar um documento. Obrigada Valeria</t>
  </si>
  <si>
    <t>SB.018199/2022-67</t>
  </si>
  <si>
    <t>Venho solicitar através da Lei de acesso a informação acesso inormações e as plantas da tubulação de aguas pluviais da Praça Emilio Escudeiro, bairro Jordanopolis, cep 09892-120 lado no par da numeração da referida praça moradores naquelas imediações não contam com boca de lobo na rua para escoamento de agua da chuva , como podem notar nas imagens em anexo de frente ao numero 96 há uma tampa de ferro indicando aguas pluviais, proximo ao numero 34 há essa galeria. Morador do numero 96 alega que agua da chuva do seu quintal não esta escoando pelo ralo ou seja nesse periodo de chuvoso começa a chover logo a agua se acumula em seu quintal vindo a escoar após horas do termino da chuva, o morador já solicitou serviço privado para avaliar possivel entupimento a mesma introduziu na tubulação da caixa de inspeção de aguas pluvial 20 metros de espiral metalico vibratorio e não foi encontrado nenhum ponto de entupimento. No ano de 2020 ocorreram obras na Av. São Paulo de instalação tubulação. Moradores alegam que a partir dali o escoamento ficou prejudicado. Naquele ano após solicitação realizada a prefeitura o Sr. Pedro de Paula e o Sr Edinaldo da SOPIestiveram no local porém os moradores não receberam qualquer retorno a respeito. A galeria com das datas pintadas é da Av. São Paulo na autura dos numeros 76, 86. Solicitams escarecimentos a respeito do atendimento dos referidos agentes da Prefeitura assim como as plantas da tubulação de aguas pluviais para que possa ser localizada tubulação que atende as residencias atingidas pelo problema citado e assim chegar a uma solução, os imoveis estão tendo suas estruturas prejudicadas, tememos que essa agua esteja se infiltrando no solo podendo causar instabilidade nos terrenos</t>
  </si>
  <si>
    <t>SB.019473/2022-16</t>
  </si>
  <si>
    <t>REGINA DE FREITAS GAMA</t>
  </si>
  <si>
    <t>Solicita informações referente a aquisição do perpetuo 369, quadra 02 no Cemitério Baeta Neves. Informa que seu pai, Odair de Freitas Gama, comprou em sociedade com o sr. Emerson Rossi. Como o filho do sr Emerson faleceu primeiro, o jazigo ficou em nome dele, posteriormente faleceram Emerson e Odair. e quem ficou responsável foi a filha de Emerson. Agora Regina quer reformar o jazigo e colocar uma lápide e não pode sem autorização. Está com dificuldades de contato com a responsável. Solicita alguma documentação, número de contrato que comprove que seu pai comprou, para também ser responsável pelo jazigo</t>
  </si>
  <si>
    <t>SB.021963/2022-88</t>
  </si>
  <si>
    <t>Boa tarde, Não recebemos o carne físico do IPTU 2019, então pegamos a segunda via no site, porém na segunda via não vem destrinchado o valor da taxa do lixo, e precisamos dessa informação. Conseguem nos ajudar? ou nos orientar onde solicitar? Desde já agradeço.</t>
  </si>
  <si>
    <t>SB.022212/2022-44</t>
  </si>
  <si>
    <t>Venho atenciosamente solicitar einformações e esclarecimente a crca do asfatamento realizado no bairro jordanopolis no ano de 2020. No ano citado recebemos em parte do bairro recapeamento de algumas ruas porém a apenas dois anos após realização do serviços, diversas ruas apresentam descascamento e esfarelamento do asfalto muitas ruas ficam inclusive com risco de acidente conforme fotos da esquina das Ruas Osvaldo de Andrade e Novães Teixeira onde motociclista veem sendo vitimas dos pedriscos que se acumulam no local e assim causando acidentes, outras ruas como Rua alfredo Angelini assim com Rua Mejica Sequeira de Ledesma apresentão pontos onde o asfalto apresenta buracos com essa mesma caracteristica. Fica tambem o questionametno quanto de que é a responsabilidade pela manutenção, uma vez que o serviço foi feita por empresa licitada e assim creio haver uma garantia dos serviços prestado, gostaria ainda de informações nesse tocante, acerca de quem é a responsabilidade. Gostaria ainda de solicitar informações a respeito de como a população pode se manifestar a respeito de como solicitar avaliação para esssas ruas com casos mais criticos. Por fim como podem ver na foto da esquina das ruas Osvaldo de Andrade e Novãoes teixeira a sinalização de contra mão é limitada, com isso é comum acidentes nesse ponto principalmente a noite. Ainda quando estava no processo de remarcação das vias solicitamos a instalação de tartarugas e sinalização verical de uma placa mais a vista do motorista, gostaria de soliciar do setor competente qual é a avaliação para que uma via com essas caracteristicas não receba tal sinalização</t>
  </si>
  <si>
    <t>SB.022676/2022-42</t>
  </si>
  <si>
    <t>MARCELINO JOSE DA SILVA</t>
  </si>
  <si>
    <t>Solicito a seguinte informação: Lista de demitidos a partir de maio de 2021, contendo nomes dos funcionários, cargo ocupado, lotação/local de trabalho;</t>
  </si>
  <si>
    <t>SB.022678/2022-64</t>
  </si>
  <si>
    <t>Solicito a seguinte informação: Lista de funcionários demitidos da Fundação Criança a partir de maio de 2021, contendo nomes dos funcionários, cargo ocupado, lotação/local de trabalho; e DATA DA DEMISSÃO.</t>
  </si>
  <si>
    <t>SB.023909/2022-80</t>
  </si>
  <si>
    <t>SÁVIO CARMONA DE LIMA</t>
  </si>
  <si>
    <t>Protocolização de ofício judicial. Autos n.º 1024080-36.2021.8.26.0564</t>
  </si>
  <si>
    <t>SB.027262/2022-44</t>
  </si>
  <si>
    <t>Feitas as necessárias considerações, indagamos: 1 – Quais as providências que serão adotadas para sanar o prejuízo nos vencimentos dos servidores decorrentes da impossibilidade de proceder o cumprimento da tarefa pela inoperância/instabilidade dos sistemas? Por exemplo, os 2 principais sistemas internos: SIAM e Prodigy ficaram desde o dia 23 de fevereiro até o dia 02 de março, quando retornou mas ainda com instabilidade. Desta forma, sugerimos a concessão de 100 pontos por dia tendo em vista a impossibilidade de produção e, como consequência, comprometimento da pontuação mensal. 2 – Quais a providências que serão adotadas para reestabelecer o atendimento do princípio da igualdade e da isonomia dos servidores perante a Administração a respeito de máquinas e ferramentas, em atendimento do Artigo 37, XXII da CF/88 e para realização de pontuação e correspondente cálculo da gratificação PDI e PDG?</t>
  </si>
  <si>
    <t>SB.027716/2022-33</t>
  </si>
  <si>
    <t>Considerando que não há publicações no diário oficial do município quanto as demissões e informações solicitadas anteriormente. Considerando que o responsável fez afirmação falsa, e portanto em tese configura crime. Solicito as seguintes informações: Lista de funcionários demitidos da Fundação Criança a partir de maio de 2021, contendo nomes dos funcionários, cargo ocupado, lotação/local de trabalho, da da demissão. Caso contrário solicito o apontamento da edição do Diário Oficial em que essas informações foram publicadas. Solicito também a identificação do responsável pelo tratamento do pedido de acesso a informação. Esclareço que o não atendimento do pedido de informação estarei lavrando boletim de ocorrência, e denuncia ao Ministério Público do Estado para a responsabilização do agente, bem como vou entrar com processo para obtenção de tal informação e danos morais, pois sem dúvidas há retaliação por eu ser autor de ação popular contra o município.</t>
  </si>
  <si>
    <t>SB.028745/2022-76</t>
  </si>
  <si>
    <t>REINALDO BENEVIDES DA COSTA</t>
  </si>
  <si>
    <t>Solicita saber se o imóvel localizado na Estrada Particular Eiji Kikuti, 800,, U.2, Bl. B, Ap. 24, tem inscrição imobiliária individualizada. Solicita também saber se caso não haja inscrição imobiliária individualizada, que seja informada a inscrição da área maior</t>
  </si>
  <si>
    <t>SB.028749/2022-10</t>
  </si>
  <si>
    <t>Tendo em vista o evento "Por Elas, Pra Elas" realizado pela Prefeitura de São Bernardo do Campo, requer-se a prestação das seguintes informações: (i) Houve armazenamento de dados pessoais das mulheres quando da realização das atividades do evento, em especial o "feirão de empregos", "apoio ao empreendimento" e "assistência jurídica gratuita"? Se sim, (ii) houve o consentimento expresso das mulheres para o armazenamento de seus dados pessoais? E, (iii) qual será a destinação desses dados coletados?</t>
  </si>
  <si>
    <t>SB.033583/2022-65</t>
  </si>
  <si>
    <t>ADRIANO DA COSTA SILVA</t>
  </si>
  <si>
    <t>Olá! Entrei em contato com a Secretaria de Obras e Planejamento Estratégico de São Bernardo do Campo para solicitar arquivos tipo shape referentes à legislação urbana e me pediram para entrar com um processo neste sistema, já que as informações geradas por mais de uma Secretaria. Já tenho acesso às leis gerais e específicas, ao anexos em PDF, mas nem todos os shapfiles que estão no Geo Portal estão disponíveis para download em: https://geo.saobernardo.sp.gov.br/. Gostaria de solicitar acesso aos arquivos tipo shape de Macrozoneamento, Zonas Especiais (ZEIE), Outorga Onerosa, Centralidades, Operações Urbanas Consorciadas, Parque Estadual Serra do Mar e Áreas de Preservação Permanente (APP). Obrigado pela atenção.</t>
  </si>
  <si>
    <t>Em relação ao "EDITAL DE CONVOCAÇÃO Nº 019/2022 – SA- 411", publicado no Diário Oficial do Município de São Bernardo do Campo em 18/03/2022, páginas 15 a 17, solicito a relação das vagas de DIRETOR ESCOLAR - CONCURSO PÚBLICO Nº 05/2018, que serão disponibilizadas para a escolha aos convocados a comparecerem no dia 28/03/2022 às 14h, conforme D.O.M. de 18/03/2022, página 17. Solicito que a relação das vagas de Diretor Escolar seja em formato pdf e anexada na resposta a este pedido de informação</t>
  </si>
  <si>
    <t>SB.036583/2022-93</t>
  </si>
  <si>
    <t>LUIZ FERNANDO TEIXEIRA FERREIRA</t>
  </si>
  <si>
    <t>ELIKA ADMINISTRAÇÃO E PARTICIPAÇOES S/A</t>
  </si>
  <si>
    <t>solicito a cópia da planta do imóvel da Rua Major Benedito C. do Nascimento 86, n. 777, jardim Nova Petropolis, São Bernardo do Campo, SP - inscrição imobiliária 004.029.032.000. para efeito de alvará de funcionamento (processo n. 70.240 . 21.12.) . Por ser tratar um imovel muito antigo nós não temos a planta desse imovel que adquirimos.</t>
  </si>
  <si>
    <t>SB.036910/2022-86</t>
  </si>
  <si>
    <t>LUANA SCHRANCK</t>
  </si>
  <si>
    <t>Considerando o disposto na Lei federal nº 12.527 de 18 de novembro de 2011, e com o objetivo de realização de pesquisa acadêmica no nível de doutorado, solicito o fornecimento das seguintes informações: 1. Fornecimento do quantitativo mensal de acessos ao portal de transparência do município no período de 2016 a 2021. 2. Fornecimento do quantitativo mensal de pedidos realizados via Lei de Acesso à Informação ao município no período de 2016 a 2021. 3. Informações sobre as mídias sociais em que o município possui conta: a) YouTube: (utiliza/não): Endereço conta: b) Instagram: (utiliza/não): Endereço conta: c) Facebook: (utiliza/não): Endereço conta: d) TikTok: (utiliza/não): Endereço conta: e) Kwai: (utiliza/não): Endereço conta: f) Telegram: (utiliza/não): Endereço conta: g) Pinterest: (utiliza/não): Endereço conta: h) Twitter: (utiliza/não): Endereço conta: i) LinkedIn: (utiliza/não): Endereço conta: j) Snapchat: (utiliza/não): Endereço conta:</t>
  </si>
  <si>
    <t>SB.038419/2022-42</t>
  </si>
  <si>
    <t>PREZADO(A)S, GOSTARIA DE SABER QUAL LEGISLAÇÃO MUNICIPAL TRATA DAS POSTURAS DE PROIBIÇÃO DE COLOCAÇÃO DE ROUPAS EM JANELAS E SACADAS DE EDIFÍCIOS EM SAO BERNARDO DO CAMPO. GOSTARIA TAMBÉM DE SABER ONDE ~E POSSÍVEL FAZER DENÚNCIAS SOBRE DESCUMPRIMENTO DESSAS POSTURAS</t>
  </si>
  <si>
    <t>SB.041012/2022-56</t>
  </si>
  <si>
    <t>Qual a previsão para implementação de ações afirmativas de cotas raciais no âmbito de concursos municipais?</t>
  </si>
  <si>
    <t>SB.041019/2022-73</t>
  </si>
  <si>
    <t>O município oferecia no "tempo de escola" aulas de capoeira e percussão, qual a fundamentação para essas aulas não serem mais oferecidas e a opção para os professores e alunos diante do fechamento?</t>
  </si>
  <si>
    <t>SB.041033/2022-79</t>
  </si>
  <si>
    <t>Porque o Município está cobrando para uso de espaços públicos, como, por exemplo, para o grupo da Batalha Matrix realizar as suas atividades culturais?</t>
  </si>
  <si>
    <t>SB.041036/2022-52</t>
  </si>
  <si>
    <t>Qual a fundamentação para o fechamento do Centro Livre de Artes Cênicas (CLAC) e, quando em funcionamento, qual o perfil racial do público atendido? Há previsão de que as atividades do CLAC sejam retomadas, no âmbito desta Secretaria, ou que políticas da mesma natureza sejam ofertadas por outra entidade municipal?</t>
  </si>
  <si>
    <t>SB.041224/2022-48</t>
  </si>
  <si>
    <t>Quais ações da Fundação Criança foram absorvidas pela Secretaria de Assistência Social e(ou) por outras entidades municipais, tendo em vista que se tratava de uma autarquia estabelecida em lei desde 1974, com foco na defesa e garantia dos direitos das crianças e jovens em situação de vulnerabilidade? Qual era o perfil étnico-racial atendido pela Fundação Criança nos últimos cinco anos anteriores à sua extinção? Qual a fundamentação para fechamento da Fundação Criança e a alternativa oferecida à população que utilizava deste equipamento?</t>
  </si>
  <si>
    <t>SB.041235/2022-35</t>
  </si>
  <si>
    <t>O projeto da Gibiteca era oferecido às crianças e adolescentes em medidas socioeducativas, mas esse foi diluído por vários pontos da cidade, não tendo mais esta estrutura disponível para as crianças. Quais as alternativas oferecidas a essas crianças e adolescentes, em medidas socioeducativas, diante da descentralização desse projeto?</t>
  </si>
  <si>
    <t>SB.041247/2022-83</t>
  </si>
  <si>
    <t>Quais as atividades desenvolvidas no mês de novembro de 2021 vinculadas à temática de valorização da cultura negra, promoção da igualdade racial e combate ao racismo? Considera-se com especial atenção neste questionamento os setores municipais que possuem vinculação com a Secretaria da Cultura e a Secretaria da Educação.</t>
  </si>
  <si>
    <t>SB.041258/2022-70</t>
  </si>
  <si>
    <t>O município, em gestão anterior a esta, ofereceu a requalificação de professores da rede pública, com cursos voltados ao ensino da "História e Cultura Afro-brasileira", em diálogo à Lei nº 10.639, de 2003, tendo a gratificação por bônus aos participantes. Qual a previsão desta gestão em oferecer essa qualificação? E se não for ofertada, qual a fundamentação para tanto?</t>
  </si>
  <si>
    <t>SB.041261/2022-89</t>
  </si>
  <si>
    <t>Qual a fundamentação para a falta de repasses por parte do Município para o Consórcio Intermunicipal com o fim de desenvolvimento de políticas de combate à violência doméstica e familiar, por meio dos Centros de Defesa e Convivência da Mulher (CDCM)? E dentre as ações municipais de combate à violência doméstica e familiar qual o perfil racial das mulheres atendidas?</t>
  </si>
  <si>
    <t>SB.041264/2022-62</t>
  </si>
  <si>
    <t>Qual a fundamentação para não se ter uma secretaria própria para promoção da igualdade racial e combate ao racismo, mantendo esta demanda municipal vinculada à Secretaria de Cidadania e da Pessoa com Deficiência (SCPcd)?</t>
  </si>
  <si>
    <t>SB.041265/2022-23</t>
  </si>
  <si>
    <t>Referido Departamento ainda existe na composição organizacional da Secretaria de Assistência Social e quais têm sido os principais projetos desenvolvidos pela Gerência de Políticas para a Igualdade Racial, sozinha, ou em conjunto com outros órgãos?</t>
  </si>
  <si>
    <t>SB.041270/2022-54</t>
  </si>
  <si>
    <t>Quais foram as principais políticas, ou projetos, desenvolvidos pela Secretaria de Cidadania e da Pessoa com Deficiência considerando as atribuições legais da Seção de Assuntos para Igualdade Racial e Minorias, nos últimos cinco anos?</t>
  </si>
  <si>
    <t>SB.042637/2022-41</t>
  </si>
  <si>
    <t>O Departamento de Políticas Afirmativas (DPA) ainda existe na composição organizacional da Secretaria de Assistência Social e quais têm sido os principais projetos desenvolvidos pela Gerência de Políticas para a Igualdade Racial, sozinha, ou em conjunto com outros órgãos?</t>
  </si>
  <si>
    <t>SB.043151/2022-58</t>
  </si>
  <si>
    <t>Prezados, Solicitação no âmbito do Procedimento de Manifestação de Interesse da Iniciativa Privada - PMI n.º 001/2021, referente aos Estudos técnicos de modelagem operacional, econômico-financeira, jurídica e de engenharia e arquitetura e gestão para futura e eventual concessão comum destinados a revitalização, modernização, operação, manutenção e gestão dos serviços funerários e cemitérios municipais: Cemitério Vila Euclides, Cemitério do Bairro Paulicéia, Cemitério Bairro dos Casa - Vila Carminha e Cemitério do Bairro Baeta, vim meio deste solicitar: 1) Cópia dos estudos entregues pelas empresas. Na oportunidade, a solicitação se justifica pelos documentos não constarem no Portal. Agradecemos antecipadamente, Cordialmente, Equipe Radar PPP</t>
  </si>
  <si>
    <t>DADOS: RIACHO GRANDE - LOTEAMENTO VILA OLARIA - BAIRRO DOS FINCO - JARDIM TUPÃ - QUADRA: 124 Pergunta 01 -Gostaria de saber sobre o andamento da Regularização fundiária do loteamento Vila Olaria. Da ultima vez que consultei estava na Etapa de número 04, de elaboração de projetos, porém se verifica que está nessa etapa dedes de Maio de 2021. Pergunta 02 - Gostaria de saber se avançou de etapa essa regularização? Pergunta 03 - Caso ainda esteja na etapa 04, por que a demora em avançar para a próxima etapa se já está a quase um ano sem avanços? Fico no aguardo da resposta das perguntas acima.</t>
  </si>
  <si>
    <t>SB.044749/2022-38</t>
  </si>
  <si>
    <t>Indaga-se qual o fundamento legal adotado pela Administração de Pessoal da Prefeitura de São Bernardo do Campo para não ter procedido as progressões horizontais e verticais previstas para os anos de 2020 e 2021 para os servidores da Secretaria de Finanças vez que se trata de imposição legal a avaliação e respectiva progressão funcional?</t>
  </si>
  <si>
    <t>SB.046177/2022-04</t>
  </si>
  <si>
    <t>BRAULIO CHAGAS PIGHIN</t>
  </si>
  <si>
    <t>Estamos iniciando uma negociação de aluguel do imóvel com inscrição imobiliária n. 522.103.111, conforme o documentos anexo. Nesse sentido, gostaria de entender/saber se as obras realizadas no imóvel estão regulares junto à Pref. Ainda não possuo os números dos processos.</t>
  </si>
  <si>
    <t>SB.046212/2022-40</t>
  </si>
  <si>
    <t>FERNANDO HIDEO IOCHIDA LACERDA LUIZ CARLOS FURLAN</t>
  </si>
  <si>
    <t>Pedido de acesso a informações, com fundamento no art. 9º do Decreto Municipal nº 18.882/2014, nos termos da petição anexa.</t>
  </si>
  <si>
    <t>SB.046215/2022-23</t>
  </si>
  <si>
    <t>Pedido de acesso a informações, com fundamento no art. 9º do Decreto Municipal nº 18.882/2014, nos termos da petição anexa</t>
  </si>
  <si>
    <t>SB.046258/2022-20</t>
  </si>
  <si>
    <t>Venho por meio deste solicitar sejam prestadas as seguintes informações: (i) relação de viaturas da Guarda Civil Municipal (GCM) encaminhadas para manutenção no ano de 2022 (inclusive com individualização de número e inspetoria), (ii) o período que essas viaturas ficaram baixadas para manutenção, bem como (iii) se houve a substituição das viaturas em manutenção por veículo reserva</t>
  </si>
  <si>
    <t>SB.047002/2022-86</t>
  </si>
  <si>
    <t>Para solicitar serviços básicos na cidade como: limpeza de bueiro, poda de árvore, informar sobre buraco nas vias devido vazamento de tubulação da Prefeitura entre outros serviços de melhoria e cuidados da cidade. Qual é o procedimento por meio eletrônico ou telefone?</t>
  </si>
  <si>
    <t>SB.047148/2022-83</t>
  </si>
  <si>
    <t>LOCAMAIS SERVICOS EIRELI</t>
  </si>
  <si>
    <t>PEDIDO DE INFORMAÇÕES e CERTIDÕES devido a necessidade de apresentar, novas argumentações em sede de pedido de reconsideração nos autos do processo, em face ao Ofício ° 191/2021 – AS 212.1 enviada por esta administração, a qual comunica a aplicação de multa de R$ 358.460,00 (trezentos e cinquenta e oito mil quatrocentos e sessenta reais) por suposta irregularidade na execução contratual, pelas razões a seguir expostas, e no intuito de subsidiar elementos de defesa ao exercício do contraditório, esta peticionaria, na ocasião, requer por meio de documento em anexo apresentado, o pedido de informação e certidão a serem respondidos nos termos da LEI.</t>
  </si>
  <si>
    <t>Solicita informação sobre providências quanto ao imóveis da Rua Lirio da Paz, tendo em vista desmoronamento eminente. Pedidos anteriores SB 65.236/2017 SB 79.417/2018 SB 6998/2021</t>
  </si>
  <si>
    <t>No ''relatório detalhado - 3 quadrimestre 2021'', disponibilizado pela secretaria da saúde, na página 55 consta que a ouvidoria registrou 234 queixas sobre ''vigilâncias'' na categoria ''outros assuntos''. Gostaria de solicitar quais são esses outros assuntos e, se possível, visualizar o conteúdo dessas manifestações.</t>
  </si>
  <si>
    <t>Gostaria de saber se, nos termos do art. 7 da lei 13.460/2017, a Divisão de Vigilância Sanitária possui uma ''Carta de Serviços ao Usuário''</t>
  </si>
  <si>
    <t>Gostaria de saber se, nos termos do art. 18 da lei 13.460 de 2017, a Divisão de Vigilância Sanitária, ou algum órgão que ela engloba ou é englobada, conta com a atuação de um ''Conselho de Usuários''. Caso positivo, gostaria de saber de qual forma é composta esse conselho.</t>
  </si>
  <si>
    <t>CLAUDIO JOSE OLIVEIRA DOS REIS</t>
  </si>
  <si>
    <t>Solicitação de cópia dos documentos do Projeto da Concessão Administrativa intitulada PPP do Sistema Integrado de Manejo e Gestão de Resíduos Sólidos de São Bernardo do Campo. Com vistas a ter acesso aos dados públicos relacionados ao processo (Contrato de Concessão Administrativa Nº 114/2012) de contratação da Parceria Público-Privada (PPP), na modalidade Concessão Administrativa do Sistema Integrado de Manejo e Gestão de Resíduos Sólidos de São Bernardo do Campo, venho por meio deste, com base na Lei Federal n.º 12.527, de 18/11/2011, requerer a disponibilização de cópia dos seguintes documentos e informações: 1. Nome, telefone, e-mail e cargo do Gestor Público do Sistema Integrado de Manejo e Gestão de Resíduos Sólidos no âmbito da Prefeitura Municipal de São Bernardo do Campo; 2. Contrato de PPP assinado e Anexos; 3. Contrato de eventual Verificador Independente; 4. Termo de Rescisão do Contrato de PPP.</t>
  </si>
  <si>
    <t>SB.052813/2022-60</t>
  </si>
  <si>
    <t>Prezados, ao cumprimentá-los, solicito gentilmente a seguinte informação: nome, telefone e e-mail do Gestor Público do Sistema Integrado de Manejo e Gestão de Resíduos Sólidos da Prefeitura Municipal de São Bernardo do Campo. Grato.</t>
  </si>
  <si>
    <t>Requeiro informação a respeito de "obras pavimentação asfáltica" desde o ano de 2004 realizada na rua FRANCISCO FILINTO ALMEIDA bairro Vila São José.</t>
  </si>
  <si>
    <t>Tendo em vista a mensagem do Poder Executivo sobre o início da revisão do Plano Diretor de São Bernardo do Campo (https://www.saobernardo.sp.gov.br/web/sbc/mensagem-do-executivo) e as (poucas) informações constantes no Portal da Prefeitura sobre o tema requer-se acesso às seguintes informações: - Cronograma com datas previstas das fases da revisão do PD - incluindo previsão de realização de audiências, consulta pública, divulgação de diagnósticos e entrega do Projeto de Lei à Câmara; - Metodologia a ser aplicada na revisão; - Estudos e diagnósticos já disponíveis sobre o PD; - Conteúdo da proposta inicial do Novo Plano Diretor, caso exista; e - Todo material já existente sobre a atual revisão do Plano Diretor de São Bernardo do Campo.</t>
  </si>
  <si>
    <t>Solicito os pré-requisitos exigidos para o cargo de Diretor Escolar. Favor fundamentar a resposta juridicamente, isto é, com a legislação/normativas pertinentes</t>
  </si>
  <si>
    <t>Venho por meio deste solicitar sejam prestadas informações conforme exposto. Tendo em vistas os veículos de placas FMF-3045 e FVB-6802, solicito as seguintes informações: (i) Mencionados veículos são de propriedade da Prefeitura de São Bernardo do Campo ou são objeto de contrato de aluguel? (ii) À qual secretaria os mencionados veículos servem? (iii) Qual o itinerário dos veículos mencionados relativos aos últimos 6 (seis) meses</t>
  </si>
  <si>
    <t>Venho por meio da presente solicitar sejam prestadas as seguintes informações: Qual o faturamento ANUAL da empresa ESTAPAR, concessionária de gestão do estacionamento rotativo de São Bernardo do Campo, com sua atuação no âmbito deste município? Insta salientar que, apesar de ser uma empresa privada, esta presta serviço público ao Município, logo tem o dever de prestar contas ao mesmo ente</t>
  </si>
  <si>
    <t>SB.061998/2022-95</t>
  </si>
  <si>
    <t>Perguntas sobre o programa Mais Luz Quantas luminárias públicas há nas ruas de São Bernardo? Qual o gasto anual nos últimos três períodos com fornecimento de energia elétrica para luminárias em vias públicas? Quais são os tipos de luminária que temos nas ruas da cidade? Obs: No anexo, aponto um exemplo de luminária de postes de iluminação a que me refiro nestas perguntas.</t>
  </si>
  <si>
    <t>SB.062484/2022-36</t>
  </si>
  <si>
    <t>Venho por meio deste solicitar seja prestada a seguinte informação: (i) O endereço de todos os terrenos/loteamentos de propriedade do Município de São Bernardo do Campo.</t>
  </si>
  <si>
    <t>SB.062602/2022-10</t>
  </si>
  <si>
    <t>Somente o município é responsável por realizar o serviço de poda de árvore em logradores públicos ou ele pode ser terceirizado?</t>
  </si>
  <si>
    <t>SB.062603/2022-71</t>
  </si>
  <si>
    <t>Existe uma fila para a poda de árvore no município de SBC?</t>
  </si>
  <si>
    <t>SB.062604/2022-32</t>
  </si>
  <si>
    <t>Se existe uma fila para a poda de árvore no município de SBC qual é o seu tamanho atual?</t>
  </si>
  <si>
    <t>SB.062605/2022-93</t>
  </si>
  <si>
    <t>Se existe uma fila para a poda de árvore no município de SBC qual é a população tem acesso a essa fila, é pública?</t>
  </si>
  <si>
    <t>SB.062606/2022-54</t>
  </si>
  <si>
    <t>Se existe uma fila para a poda de árvore no município de SBC qual é o critério utilizado para estabelecer a ordem dessa fila?</t>
  </si>
  <si>
    <t>SB.062695/2022-67</t>
  </si>
  <si>
    <t>STEPHANIE CRISTINA MILLER FRANCA</t>
  </si>
  <si>
    <t>CLARO S.A.</t>
  </si>
  <si>
    <t>Representamos os interesses da empresa CLARO SA (CNPJ 40.432.544/0001-47), que prestou serviços de mobilidade, conectividade e uso do LD 21 ao Município de Mata de São Bernardo do Campo/SP e não recebeu o pagamento na integralidade, restando inadimplido o valor total de R$ 155.668,40. Diante desse quadro, solicitamos as seguintes informações: a) O Órgão reconhece o crédito no valor de R$ 155.668,40? Em caso negativo, reconhece outro valor? Em caso positivo, favor informar a data da liquidação da obrigação e enviar notas de empenho e de liquidação. b) As despesas estão atualmente inscritas em Restos a Pagar? c) As despesas estão atualmente inscritas em Despesas de Exercícios Anteriores? Nesse caso, foi emitido o empenho correspondente de Despesas de Exercícios Anteriores? d) As despesas estão atualmente em Reconhecimento de Dívida? Em caso positivo, qual o processo administrativo correspondente? e) Há atualmente alguma pendência administrativa a ser sanada nos processos de fatura da despesa, como pendência documental, processo administrativo para apurar alguma glosa ou penalidade? Em caso positivo, listar cada uma e informar qual o processo administrativo e a forma de obtenção de cópias. f) Qual a previsão de pagamento do crédito? g) Há interesse em firmar acordo? Em caso de dúvidas, questionamentos poderão ser direcionados por telefone ou WhatsApp a Mediadora Stephanie (24 99290-1276) ou Janny (51 99153-3736).</t>
  </si>
  <si>
    <t>Encaminhamos abaixo a resposta ofertada pelo Departamento de Licitações e Materiais, vinculado à Secretaria de Administração e Inovação:  
 “Em  atendimento  ao  solicitado,  informamos  que  todas  as  informações  estão disponíveis no site da Prefeitura de São Bernardo do Campo. Para um melhor direcionamento,  citamos  abaixo  o  link  completo  onde  consta  todos  os  contratos  da administração: https://www.saobernardo.sp.gov.br/web/transparencia/contratos-e-aditamentos ”</t>
  </si>
  <si>
    <t>Esclarecemos  que  a  requerente  consta  identificada  e  cadastrada  como  2ª responsável pelo imóvel de selo nº 910, localizado à Rua da União s/nº e inserido em área de  consolidação  do  Projeto  de  Urbanização  Integrada  dos  Assentamentos  Precários  dos Córregos Saracantan e Colina.   Informamos  que  não  consta  na  ação  de  reintegração  de  posse,  uma  vez  que este imóvel não é objeto de remoção</t>
  </si>
  <si>
    <t>“Os  ex-funcionários  da  extinta  Fundação  Criança  de  São  Bernardo  do  Campo não eram estatutários e sim celetistas, portanto não há exigência de publicar as demissões e  o  sigilo  dessas  informações  está  amparado  no  art. 31  e  §1º  da  Lei  Federal  nº 12.527/2011”.</t>
  </si>
  <si>
    <t>“Esclarecemos  que  o  imóvel  localizado  na  Estrada  Particular  Eiji  Kikuti,  800  – U.2, Bloco B, Apartamento 24 não possui inscrição imobiliária individualizada. Informamos, ainda, que a área encontra-se cadastrada com a inscrição imobiliária 532.100.252.000”.</t>
  </si>
  <si>
    <t>Pedido incompreensível/ impreciso/ indeterminado</t>
  </si>
  <si>
    <t>Informamos  que  encontra-se  em  estudo  quanto  ao  impacto  orçamentário  as progressões horizontais e verticais previstas para os exercícios de 2020 e 2021</t>
  </si>
  <si>
    <t>Em análise ao pedido de informações e certidões apresentado pela empresa LOCAMAIS SERVICOS  EIRELI,  temos  a  ressaltar  que,  em  consulta  ao  PC  1506/20,  consta  que  o  Ofício  nº 191/2021–SA 212.1, já foi devidamente respondido pelo Requerente, inclusive com julgamento em 
2ª instância (fls. 376/377). 
 No  mais,  destacamos  que  o  pedido  de  reequilíbrio  econômico  do  contrato  em  tela  foi apresentado de forma extemporânea, conforme consta do Estudo do pedido de realinhamento de preço – PC 834/2020, fls. 528/529</t>
  </si>
  <si>
    <t>No  relatório  de  Gestão  do  3º  Quadrimestre  de  2021  foram  informadas  234 demandas direcionadas às Vigilâncias, sendo 5 demandas referente a Gestão, 91 referente a Vigilância em Saúde e 138 referente a Vigilância Sanitária. As demandas recebidas pela Ouvidoria foram direcionadas ao Departamento de Proteção  à  Saúde  e  Vigilâncias.  No  momento  do  fechamento  do  Relatório  de  Gestão  o status  das  demandas  eram: 2 “Encaminhadas”, 133 “Em Análise”, 8 “Concluídas” e 91 “Fechadas”. Quando a solicitação está com o status de fechada a resposta é fornecido ao manifestante, quando possuímos a identificação</t>
  </si>
  <si>
    <t>Atendendo solicitação seguem informações :
- Nome : Sandro Pussateli
- Telefone : (11) 2630-7213
- e-mail : sandro.pussateli@saobernardo.sp.gov.br</t>
  </si>
  <si>
    <t>SB.063270/2022-38</t>
  </si>
  <si>
    <t>Prezados, ao cumprimentá-los, solicito gentilmente a seguinte informação: nome, e-mail e telefone do Gestor Público do Sistema Integrado de Manejo e Gestão de Resíduos Sólidos da Prefeitura Municipal de São Bernardo do Campo. Grato</t>
  </si>
  <si>
    <t>SB.063274/2022-72</t>
  </si>
  <si>
    <t>Prezados, ao cumprimentá-los, solicito gentilmente a seguinte informação: nome, e-mail e telefone do Gestor Público da Comissão Gestora Municipal de Parcerias Público-Privadas (CGMPPP). Obrigado pela atenção e colaboração.</t>
  </si>
  <si>
    <t>SB.063329/2022-44</t>
  </si>
  <si>
    <t>Pelo presente solicito que determinem ao setor competente seja prestada a seguinte informação: Relação pormenorizada individualizada de todos os devedores e seus respectivos débitos da dívida ativa de todas as receitas públicas tributárias e não-tributárias da Fazenda Municipal de São Bernardo do Campo, conferindo informação do principal, a atualização monetária, os juros de mora, multa moratória e demais encargos previstos em lei</t>
  </si>
  <si>
    <t>SB.063338/2022-19</t>
  </si>
  <si>
    <t>Quanto custa para o município podar uma árvore em logradouro e passeio públicos</t>
  </si>
  <si>
    <t>Duplicado</t>
  </si>
  <si>
    <t>SB.064786/2022-31</t>
  </si>
  <si>
    <t>Em relação ao Concurso Público para provimento de cargo de Diretor Escolar (Edital nº 05/2018), solicito a informação: do 1º ao 100º classificados, quantos ingressaram no cargo e quantos foram desclassificados?</t>
  </si>
  <si>
    <t>SB.064882/2022-14</t>
  </si>
  <si>
    <t>Venho por meio da presente solicitar a seguinte informação: Relação de todas as Escolas de Música cadastradas na Prefeitura com descrição se estão adimplentes com suas obrigações fiscais.</t>
  </si>
  <si>
    <t>SB.065823/2022-05</t>
  </si>
  <si>
    <t>JOSE EDUARDO CORREA</t>
  </si>
  <si>
    <t>Solicita informações sobre o motivo da cobrança do carne Complementar do IPTU 2017, quer saber porque é cobrado IPTU RETROATIVO. Inscrição Imobiliária de n.027.121.083.000</t>
  </si>
  <si>
    <t xml:space="preserve">Informamos que para o pedido de informação supracitado, o Município disponibiliza procedimento próprio, para isto, solicito acessar o link abaixo para maiores informações: 
 https://guiadeservicos.saobernardo.sp.gov.br/guia-de-servicos/servicos/212327/mostrar </t>
  </si>
  <si>
    <t>SB.066440/2022-12</t>
  </si>
  <si>
    <t>JOSE LIESSI</t>
  </si>
  <si>
    <t>PRECISO DA CERTIDÃO DE VALOR VENAL DO IMÓVEL DE INSCRIÇÃO MUNICIPAL Nº 029.007.016.000 DOS
EXERCÍCIOS DE 2006, 2016,2017,2018,2019,2020,2021 E 2022</t>
  </si>
  <si>
    <t>SB.066973/2022-88</t>
  </si>
  <si>
    <t>ONDE POSSO TER ACESSO A PROGRAMAÇÃO DE EVENTOS DO GINÁSIO POLIESPORTIVO DA AVENIDA KENNEDY?</t>
  </si>
  <si>
    <t>SB.066974/2022-49</t>
  </si>
  <si>
    <t>CARLOS ROBERTO RUIZ ESTEVAM</t>
  </si>
  <si>
    <t>Com fundamento no Artigo 5° da Constituição Federal e nos Artigos 10,11,12 da Lei 12527/2011 – Lei de Acesso a Informações Públicas, venho respeitosamente solicitar de V.Sa, a informação da ALIQUOTA RAT aplicada no recolhimento da contribuição previdenciária a recolher à Previdência Social, destacada na SEFIP MENSAL</t>
  </si>
  <si>
    <t>Informamos que para solicitação de Certidão de Valor Venal, o Município disponibiliza procedimento próprio, para isso, solicito
acessar os links abaixo:
https://guiadeservicos.saobernardo.sp.gov.br/guia-de-servicos/servicos/211418/mostrar (exercícios a partir de 2002)
https://guiadeservicos.saobernardo.sp.gov.br/guia-de-servicos/servicos/211419/mostrar (exercícios anteriores a 2002)</t>
  </si>
  <si>
    <t>SB.067442/2022-40</t>
  </si>
  <si>
    <t>Solicito lista de imóveis alienados pelo município, a título ONEROSO E GRATUITO, com discriminação individualizada de adquirente/donatário, valor de avaliação/alienação, endereço do imóvel e autorização legislativa para alienação de TODOS os imóveis, doados e vendidos</t>
  </si>
  <si>
    <t>SB.067466/2022-46</t>
  </si>
  <si>
    <t>Venho por meio deste solicitar sejam prestadas as seguintes informações: (i) Quais foram os dias, horários e emissoras de televisão nas quais foram veiculadas publicidades (propagandas) do Município de São Bernardo do Campo no ano de 2022? (ii) Qual o valor pago pelo Município por cada uma das inserções publicitárias acima discriminadas?</t>
  </si>
  <si>
    <t>Esclarecemos que este canal de atendimento trata somente sobre o acesso, transparência e publicidade de informações pertinentes a esfera desta municipalidade. O Código de Postura Municipais (Lei nº 4974, de 31/05/2001) pode ser consultado pelo link
https://leismunicipais.com.br/a1/codigo-de-posturas-sao-bernardo-do-campo-sp . Salientamos que não encontramos referência nele sobre o assunto abordado e que não existe um canal de atendimento na Prefeitura para tratar desse tipo de reclamação.
Informamos que o Regimento Interno disciplina a convivência no condomínio, estabelecendo normas que vão valer para
condôminos, locatários, visitantes e funcionários. Como cada condomínio tem suas próprias particularidades, o Regimento
Interno deve ser elaborado pelos condôminos, de acordo com suas necessidades.</t>
  </si>
  <si>
    <t>SB.068141/2022-34</t>
  </si>
  <si>
    <t>MATEUS</t>
  </si>
  <si>
    <t>PRIME CONSULTORIA E ASSESSORIA EMPRESARIAL LTDAEPP</t>
  </si>
  <si>
    <t>SOLICITAÇÃO DE ACESSO AOS PROCESSOS INFORMADOS NA PETIÇÃO EM ANEXO</t>
  </si>
  <si>
    <t>SB.068657/2022-21</t>
  </si>
  <si>
    <t>LEVI MARTINS CEZAR</t>
  </si>
  <si>
    <t>Solicito a quantidade de crédito negociado e ofertado pelo Banco do Povo Paulo, semestralmente desde 2017 até o último semestre de 2021, em todas as modalidades de linhas de crédito</t>
  </si>
  <si>
    <t>Solicitamos  que  o  pedido  de  informação  seja  reformulado  com  o  maior  detalhamento  possível,  lembrando  que  tal(is)  informação(ões),  necessariamente,  precisam  estar  relacionadas ao Município de São Bernardo do Campo</t>
  </si>
  <si>
    <t>Informamos  que  este  canal  de  atendimento  trata  somente  de  pedidos  de  informações  de  caráter público relativos à Lei de Acesso à Informação. 
Informamos ainda, que a tramitação dos processos administrativos digitais podem ser consultados através do seguinte endereço eletrônico: https://prodigi.saobernardo.sp.gov.br/cpav-portal-externo/ e que solicitações de serviços referentes a processos administrativos possuem 
procedimento  próprio  e  estão  disponíveis  através  do  Guia  de  Serviços  no  site  da  Prefeitura (https://guiadeservicos.saobernardo.sp.gov.br/guia-de-servicos/home), podendo ser consultados 
através de palavras-chave (ex.: cópia, vistas, consulta, etc.) no campo de busca</t>
  </si>
  <si>
    <t>SB.069845/2022-23</t>
  </si>
  <si>
    <t>NORMA SANTOS TEIXEIRA FABIANO</t>
  </si>
  <si>
    <t>por favor, ja tentei de todas as maneiras, preciso emitir nota fiscal pelo meu cadastro no MEI, Você pode me ajudar?</t>
  </si>
  <si>
    <t>Informamos  que  este  canal  de  atendimento  trata  somente  de  solicitações  de  informações  de caráter  público,  vinculadas  à  Lei  de  Acesso  à  Informação.  Para  maiores  informações  sobre  o assunto abordado, solicito entrar em contato com nosso serviço de Teleatendimento  através do F:  0800-77-08-156 de segunda à sexta-feira das 08H00 às 17H00</t>
  </si>
  <si>
    <t>Recebemos da empresa Estapar os seguintes valores, a título de arrecadação na vigência do Contrato de Concessão nº 115/2019 - Gerenciamento do Sistema Rotativo SBC, com vigência por 
10 (dez) anos, conforme abaixo elencamos: 
- Arrecadação em 2020 R$ 3.487.424,05; 
- Arrecadação em 2021 R$ 5.851.163,60; 
- Arrecadação em 2022 (até 30/04) R$ 2.612.496,20.</t>
  </si>
  <si>
    <t>“A cidade de São Bernardo do Campo, agora Município de Interesse Turístico, conta com Conselho Municipal de Turismo ativo. Nele, estão representados os seguintes segmentos: Turismo, Educação, Meio Ambiente e Cultura (com representantes da Administração Municipal), Hospedagem, Alimentação (A&amp;B), Artesanato, Comércio, 
Receptivo Turístico e Transportes (com representantes da Sociedade Civil). Se considerarmos as duas cadeiras para hospedagem e alimentação, o COMTUR/SBC atua com 2/3 de representantes da Sociedade Civil. Fundamentação  legal  é  a  Lei  Municipal  nº  6559,  de  14/06/2017,  alterada  pela Lei Municipal nº 6651, de 08/03/2018”.</t>
  </si>
  <si>
    <t>“São Bernardo do Campo ainda não conta com um Observatório Turístico para as devidas observações estatísticas sobre a atividade na cidade. No entanto, a implantação  de  um  "Observatório  de Turismo  de  São  Bernardo  do  Campo"  é  um  projeto inserido  no  Plano  Diretor  de  Turismo  (LM  nº  6910,  de  16/07/2020),  disposto  na  seção Adequar a Infraestrutura de Apoio ao Turismo e ao Turista - AITT, sob ação nº 004. No entanto, são realizadas, de forma regular, pesquisas nos principais atrativos e  eventos  da  cidade  e  os  resultados  norteiam  as  informações  dispostas  no  Estudo  de Demanda Turística, disponível no site www.turismosaobernardo.com O  GT  Turismo  do  Consórcio Intermunicipal  Grande  ABC  que  responde  pela Região  Turística  ABCTur  -  Roteiro  da  Natureza  e  Indústria  também  discute  sobre  a 
possibilidade de implantação de um Observatório de Turismo Regional”</t>
  </si>
  <si>
    <t>“Atualmente, existem 22 vagas de Oficial de Escola em aberto e 453 Oficiais de Escola atuando em pleno trabalho”.</t>
  </si>
  <si>
    <t xml:space="preserve">“Em atendimento aos esclarecimentos solicitados, o Departamento de 
Regularização  Fundiária  tem  a  informar  que  nos  inúmeros assentamentos  irregulares  no Município, a Prefeitura do Município de São Bernardo do Campo conta com o "Programa de  Regularização  Fundiária  de  Assentamentos  Consolidados  Irregulares  e  Conjuntos", 
estruturado em 10 etapas de trabalho. O Loteamento Vila Olaria, que está inserido no Programa de Regularização Fundiária, encontra-se em execução da ETAPA IV, que se refere a realização de projetos”. </t>
  </si>
  <si>
    <t>“Em atendimento à solicitação de informações sobre estoque de Kit Anestésico, informamos  que  os  hospitais  contam  com  estoque  centralizado  e,  o  estoque  atual  prevê cobertura para 60 dias ou mais, em alguns itens, não havendo risco de faltas”</t>
  </si>
  <si>
    <t>nformamos que este canal de atendimento trata somente de solicitações referentes à Lei de Acesso à Informação (LAI). Sendo a escola administrada pelo Município de São Bernardo do Campo, deverá informar-se a respeito do assunto (professor auxiliar), na própria unidade onde seu filho está matriculado ou na Secretaria de Educação através do fone: 2630-5130.</t>
  </si>
  <si>
    <t>“Informamos  que  as  solicitações  para  utilização  de  espaço  público  devem  ser realizadas  por  meio  de  ofício  da  instituição  interessada  e  protocolo  na  Secretaria  de Governo – 16º andar do Paço Municipal”</t>
  </si>
  <si>
    <t>SB.070137/2022-67</t>
  </si>
  <si>
    <t>Por meio desta solicito sejam prestadas as seguintes informações: (i) Qual a finalidade da coleta de óleo de cozinha usado no Município de São Bernardo do Campo. (iii) Para quais instituições é destinado o óleo de cozinha usado coletado em São Bernardo do Campo? (iv) Quais são os produtos fabricados por estas instituições com o óleo de cozinha usado coletado em São Bernardo do Campo? (ii) O município aufere lucro ou obtém algum benefício com alienação (onerosa ou gratuita) deste(s) produto(s) finais?</t>
  </si>
  <si>
    <t>SB.070659/2022-46</t>
  </si>
  <si>
    <t>Por meio deste solicito sejam prestadas informações, conforme abaixo. Com relação aos eventos realizados no Paço Municipal, como por exemplo o "Arraiá do Paço" (festa junina), Classics Cars, Beers Festival etc: (i) Qual o valor arrecadado pelas empresas e empreendedores que instalaram tendas de comércio nos eventos do Paço Municipal desde 01/01/2017? (Discriminar por evento, empresa/empreendedor e valor arrecadado); (ii) A Prefeitura de São Bernardo do Campo possui participação no faturamento/lucro/resultado levantados pelas empresas e empreendedores que instalam tendas de comércio nos eventos realizados no Paço Municipal? (iii) Lista com nome completo, CPF ou CNPJ dos organizadores de todos os eventos no Paço Municipal desde 01/01/2017 (iv) O organizador do evento (pessoa física ou jurídica) possui participação no faturamento/lucro/resultado levantado pelas empresas e empreendedores que instalam tendas de comércio nos eventos realizados no Paço Municipal? (v) As empresas/empreendedores que instalam tendas para comercializar cerveja nos eventos do Paço Municipal vendem no evento algum produto cuja marca possui em seu quadro societário alguma pessoa politicamente exposta no município? (vi) Por fim, solicito seja disponibilizado os contratos firmados entre a Prefeitura/Secretarias e os organizadores dos eventos realizados no Paço Municipal, desde 01/01/2017. Caso não haja contrato, solicito a disponibilização do(s) documento(s) que formalizam a autorização para a organização.</t>
  </si>
  <si>
    <t>SB.070734/2022-06</t>
  </si>
  <si>
    <t>Por meio deste solicito sejam prestadas informações, conforme abaixo. Com relação aos eventos realizados no Riacho Grande, como por exemplo o Domingo Ecológico etc: (i) Lista com nome completo, CPF ou CNPJ dos organizadores de todos os eventos no Riacho Grande contratados pela Prefeitura e Secretarias, desde 01/01/2017. (ii) As empresas/empreendedores que organizam os eventos do Riacho possui em seu quadro societário alguma pessoa politicamente exposta no município? (iii) Por fim, solicito seja disponibilizado os contratos firmados entre a Prefeitura/Secretarias e os organizadores dos eventos realizados no Paço Municipal, desde 01/01/2017. Caso não haja contrato, solicito a disponibilização do(s) documento(s) que formalizam a autorização para a organização.</t>
  </si>
  <si>
    <t>SB.070745/2022-93</t>
  </si>
  <si>
    <t>MAURICIO YUUKI CHIKARAISHI</t>
  </si>
  <si>
    <t>Boa tarde, Sou um estudante da UNICAMP e estou realizando uma iniciação científica relacionada a cemitérios, gostaria de solicitar informações sobre os cemitérios dentre elas o ano de inauguração, área atual, sepultamentos por dia em média, existência ou não de previsão de ampliação e/ou de encerramento, quais passaram por licenciamento após 2003 (ano da resolução Conama 335), caracterizações e disposições para a gestão dos resíduos e do necrochorume gerados nestas instalações.</t>
  </si>
  <si>
    <t>SB.071206/2022-41</t>
  </si>
  <si>
    <t>Tendo em vista o vídeo publicado no YouTube no Canal da Prefeitura de São Bernardo do Campo (https://www.youtube.com/watch?v=a_LAMov163I), solicita sejam prestadas as seguintes informações: (i) Qual o valor gasto para a produção e publicação do vídeo? (ii) Qual a empresa/pessoa física responsável pela produção e publicação do vídeo? (iii) Solicito disponibilização do contrato com a empresa responsável pela produção e publicação do vídeo</t>
  </si>
  <si>
    <t>SB.071224/2022-81</t>
  </si>
  <si>
    <t>Por meio desta solicito seja prestada a seguinte informação: (i) Qual o valor total gasto em publicações (fotos, vídeos, etc) de internet (redes sociais) pela Prefeitura de São Bernardo do Campo desde 01/01/2017?</t>
  </si>
  <si>
    <t>SB.071808/2022-85</t>
  </si>
  <si>
    <t>RODRIGO FURGIERI MANCINI</t>
  </si>
  <si>
    <t>Relatórios enviados pelo município de São Bernardo do Campo ao Programa Municipio Verde Azul, na Diretiva Gestão das Águas; bem como as respectivas notas recebidas nesta diretiva e os boletins enviados pelo PMVA ao municípios com as observações sobre os relatórios. Todos esses documentos a partir do ano de 2016 até a 2021.</t>
  </si>
  <si>
    <t>Resposta ofertada através do SB 56445/2022</t>
  </si>
  <si>
    <t>SB.074714/2022-88</t>
  </si>
  <si>
    <t>VITOR RODRIGO DIAS</t>
  </si>
  <si>
    <t>Sou prestador de serviços para a empresa Mobilibus, que gerencia os dados das linhas metropolitanas (EMTU) do estado de São Paulo nos apps Bus2 e Google Maps. Para manter nossos dados sempre atualizados, gostaria de obter da Prefeitura de São Bernardo do Campo a lista dos pontos de parada utilizados pelas linhas metropolitanas na Avenida Prefeito Faria Lima, assim como a lista de linhas que utilizam cada uma dessas paradas. Além disso, gostaria também de obter a lista dos nomes de cada parada localizada nos corredores de transporte ora em operação no município, para diferenciá-las dos pontos de parada comuns. Desde já grato pela atenção!</t>
  </si>
  <si>
    <t>SB.075146/2022-82</t>
  </si>
  <si>
    <t>Venho por meio deste solicitar sejam prestadas as seguintes informações: (i) Qual o órgão responsável pela administração de todos os veículos que pertencem ao Município de de São Bernardo do Campo? (ii) Relação (modelo e placa) dos veículos de propriedade do Município sob administração da Secretaria de Serviços Urbanos</t>
  </si>
  <si>
    <t>SB.075534/2022-12</t>
  </si>
  <si>
    <t>MARCO AURELIO CINAQUI AMARAL</t>
  </si>
  <si>
    <t>Solicito acesso aos estudos de Gravimetria dos Resíduos Sólidos Urbanos (orgânicos e secos) do municipio a partir de 2010, bem como os dados sobre reciclagem (total coletado, total comercializado e rejeitos) - se aplicavél. A solicitação tem por base a pesquisa de mestrado que realizo junto a Universidade Federal do ABC Peço a gentileza de encaminhar ao meu e-mail(cinaqui@gmail.com) as inforrmações solicitadas e/ou sua ausência</t>
  </si>
  <si>
    <t>SB.079165/2022-27</t>
  </si>
  <si>
    <t>Solicito, referente aos 55 (cinquenta e cinco) primeiros candidatos que já ingressaram no cargo de Diretor Escolar (Edital de Concurso Público n° 05/2018), a documentação comprobatória dos pré-requisitos de formação apresentados por cada um, sem a identificação do ingressante; apenas a relação dos títulos apresentados por cada um dos 55 Diretores Escolares que ingressaram no referido concurso com a especificação de Licenciatura Plena em Pedagogia ou Curso Normal Superior com Habilitação em Administração ou em Gestão Escolar; Curso Superior em Pedagogia com Formação - Administração Escolar ou Gestão Escolar; Licenciatura Plena com Pós-Graduação Lato Sensu na Área de Educação em Gestão Escolar ou Administração Escolar; Licenciatura Plena com Pós-Graduação Stricto Sensu na Área de Educação, relacionada à Gestão Escolar ou Administração Escolar</t>
  </si>
  <si>
    <t>SB.080308/2022-55</t>
  </si>
  <si>
    <t>Solicito, referente aos 55 (cinquenta e cinco) candidatos que já ingressaram no cargo de Diretor Escolar (Edital de Concurso Público n° 05/2018), informação acerca da documentação comprobatória dos pré-requisitos de formação apresentados por cada um, sem a identificação, com a seguinte especificação: 1) Quantos apresentaram Licenciatura Plena em Pedagogia ou Curso Normal Superior com Habilitação em Administração ou em Gestão Escolar? 2) Quantos apresentaram Curso Superior em Pedagogia com Formação - Administração Escolar ou Gestão Escolar? 3) Quantos apresentaram Licenciatura Plena com Pós-Graduação Lato Sensu na Área de Educação em Gestão Escolar ou Administração Escolar? 4) Quantos apresentaram Licenciatura Plena com Pós-Graduação Stricto Sensu na Área de Educação, relacionada à Gestão Escolar ou Administração Escolar?</t>
  </si>
  <si>
    <t>Em resposta ao pedido de informações constante no SB 62695/2022, 
informamos que a empresa Claro S/A é prestadora de serviços contratados pelo Município de  São  Bernardo  do  Campo,  com  acesso  a  canal  direto  para  cobranças  e  eventuais questionamentos. Sendo  assim,  o  gestor  comercial  da  empresa  deverá  contatar  a  área  técnica responsável  pelo  contrato  em  questão  para  formalizar  os  questionamentos apresentados com relação às demandas apresentadas.</t>
  </si>
  <si>
    <t>Em resposta ao quanto solicitado, temos a informar os dados do Gestor Público do Sistema Integrado de Manejo e Gestão de Resíduos Sólidos da Prefeitura Municipal de São Bernardo do Campo: 
 - Nome do Gestor: SANDRO PUSSATELI 
 - E-mail: sandro.pussateli@saobernardo.sp.gov.br  
 - Telefone de contato: 2630-7213”</t>
  </si>
  <si>
    <t>Considerando a legislação de regência,  em  especial  a Lei  6024  e suas 
alterações  e  os  Decretos  20137/17  e  20793/19,  a  CGMPPP  encontra-se  subordinada  ao Gabinete do Prefeito, sendo que sua coordenação é feita pelo Sr. Secretário de Coordenação Governamental, Humberto Rodrigues da Silva, telefone 011 2630-4013</t>
  </si>
  <si>
    <t xml:space="preserve">Devido  ao  vultoso  tamanho  do  arquivo,  não  foi  possível  anexá-lo  ao  Sistema Prodigi. Todavia, a planilha está disponível para download através do link: 
https://guiadeservicos.saobernardo.sp.gov.br/guia-de-
servicos/formularios/pgm_cenario_divida_ativa_por_nome_de_contribuinte_02062022-1.xlsx  </t>
  </si>
  <si>
    <t>“Informamos que os serviços de poda (galhos e árvores) são realizados através de  equipe/dia  independentemente  da  quantidade  de  podas  realizadas  ou  de  árvores removidas  pois,  tais  trabalhos  variam  para  mais  ou  para  menos  de  acordo  com  diversos fatores, tais como: locais das árvores, tamanho (altura) das árvores, espécie das árvores, 
tipo de poda, existência de cabos elétricos, dentre outros fatores. Assim, não há como especificar o valor exato de 01 (uma) poda de árvore, mas 
sim o valor do dia da equipe de trabalho de poda (galhos e árvores), visto que os serviços contratados são realizados e pagos por quantidade de equipes, através de medição e não por quantidade de podas realizadas”.</t>
  </si>
  <si>
    <t>Conforme  solicitado,  informamos  que  em  relação  ao  Concurso  Público  para provimento  de  cargo  de  Diretor  Escolar  (Edital  nº  05/2018),  entre  os  100  (cem)  primeiros classificados, ingressaram 55 (cinquenta e cinco) candidatos e 45 (quarenta e cinco) candidatos foram desclassificados.</t>
  </si>
  <si>
    <t xml:space="preserve">Em atendimento ao requerido, a Secretaria de Esportes e Lazer (SESP) informa que o acesso para a programação de eventos é através dos telefones: (11) 2630-7404 ou 2630-7467 e também pelos e-mails: gabinete.esportes@saobernardo.sp.gov.br ou esportes.expediente@saobernardo.sp.gov.br </t>
  </si>
  <si>
    <t>Em atendimento ao requerido, a Divisão de Administração de Pessoal  (SA-42), vinculada à Secretaria de Administração e Inovação, tem a informar que a ALIQUOTA RAT aplicada  no  recolhimento  da  contribuição  previdenciária  a  recolher  à  Previdência  Social destacada na SEFIP MENSAL é de 2,00%</t>
  </si>
  <si>
    <t>SB.080964/2022-19</t>
  </si>
  <si>
    <t>SB.081372/2022-17</t>
  </si>
  <si>
    <t>Solicito sejam prestadas as seguintes informações: Há projetos, licitações abertas ou outras medidas preparatórias para construção de viaduto, ponte, passarela ou para realização de outra obra do gênero nas proximidades das Ruas Manoel Corazza, Ângelo Batistini e Ernesto Jacobi? Se sim, favor fornecer as cópias pertinentes</t>
  </si>
  <si>
    <t>Em razão da Lei de Acesso à Informação (Lei n.º 12.527/2011): — Solicito o currículo (dados profissionais relacionados ao cargo) de todos dos agentes públicos comissionados e em comissão (referência junho/2022). Por óbvio, não está sendo solicitado dados como endereço, contato ou número de documentos, apenas o nome completo, o cargo exercido e as informações relativas à formação correspondente ao cargo exercido</t>
  </si>
  <si>
    <t>Todo o contexto da solicitação pode ser obtido no acesso ao https://www.saobernardo.sp.gov.br/prodigi em "Meus Processos", mas o acesso é limitado aos processos dos quais seu usuário esta vinculado como interessado.
Orientamos nos contatar pelo e-mail guiadeservicos@saobernardo.sp.gov.br com o número do processo  no formato "SB.123456/2020" solicitando os dados do digito verificador.</t>
  </si>
  <si>
    <t>SB.082955/2022-66</t>
  </si>
  <si>
    <t>Tendo em vista a emenda parlamentar código 41550008, proveniente de transferência especial de autoria do Deputado Federal Kim Kataguiri no valor total de R$ 550.000,00, destinada ao Município de SBC, sendo R$ 300.000,00 para aquisição de cadeiras de rodas e R$ 250.000,00 para investimentos na Sala do Empreendedor do Município. Bem como a emenda parlamentar nº 2021.170.21790, do ex-deputado estadual Arthur do Val, destinada à aquisição de 8 motocicletas e outros equipamentos para uso da Guarda Civil Municipal no valor total de R$ 350.000,00. Serve o presente para solicitar seja informado: (i) Quais as datas em que os referidos recursos foram recebidos pelo Município de São Bernardo do Campo?</t>
  </si>
  <si>
    <t>SB.086722/2022-95</t>
  </si>
  <si>
    <t>JÚLIA HELOÍSA SOUZA LIMA</t>
  </si>
  <si>
    <t>Sou acadêmica de Arquitetura e Urbanismo na Universidade Federal de Santa Maria (conforme consta comprovante de matrícula em anexo) e residente do município de São Bernardo do Campo e necessito de tais dados (em anexo) para traçar e embasar meu diagnóstico social para fins acadêmicos e complementação do meu trabalho de conclusão de curso que tem como local de projeto a comunidade DER.</t>
  </si>
  <si>
    <t>SB.086861/2022-75</t>
  </si>
  <si>
    <t>Com fundamento no artigo 5° da Constituição Federal e nos artigos 10, 11, 12 da Lei n° 12527/2011 - Lei de Acesso a Informações Públicas, venho respeitosamente solicitar de V.Sa o valor da Folha de Pagamento Mensal dos servidores dessa Prefeitura Municipal de São Bernardo do Campo, vinculados ao Regime Geral da Previdência Social</t>
  </si>
  <si>
    <t>SB.086948/2022-57</t>
  </si>
  <si>
    <t>ARTHUR THURY VIEIRA FISCH</t>
  </si>
  <si>
    <t>Olá, espero que estejam bem! Gostaríamos de acessar as informações abaixo elencadas, junto à Secretaria de Finanças de São Bernardo do Campo: (a) Valor do IPTU: Acesso aos valores do IPTU recolhidos pela Secretaria de Finanças de São Bernardo do Campo, individualizados para todos os imóveis localizados no Município de São Bernardo do Campo e a data da Arrecadação do IPTU; (b) Detalhamento de informações: gostaríamos de acessar os dados com as seguintes informações: Número de cadastro do imóvel; Número de inscrição; Tipo (apartamento, vaga, depósito, casa, lote, fábrica etc.); Utilidade (comercial, residencial etc.); Nome da Rua; Número na Rua; Torre (se houver); Complemento; CEP; Bairro; Ano de construção; Fator de obsolescência; Área do Terreno; Área total da unidade; Área total; Área privativa (se houver); e Valor do IPTU (c) Período: Valores de IPTU referentes ao exercício de 2022. Caso seja necessário, pode-se anonimizar as informações, interessando somente os dados referentes aos imóveis e não às pessoas físicas. As informações ora requeridas podem ser disponibilizadas em qualquer formato digital ou, se for caso, em formato físico, sem a necessidade de tratamento dos dados pela Secretaria de Finanças de São Bernardo do Campo ou mesmo a sua condensação em arquivo único. Ademais, com o intuito de não acarretar à esta autoridade qualquer trabalho adicional de análise, interpretação ou consolidação de dados e informações, consideramos que estas informações atinentes ao IPTU podem ser disponibilizadas de uma maneira “bruta” e “original”– tal como ela se encontra atualmente disponível no banco de dados desta Secretaria. Caso haja qualquer dúvida, coloco-me inteiramente à disposição. Muito obrigado desde já.</t>
  </si>
  <si>
    <t>SB.088804/2022-94</t>
  </si>
  <si>
    <t>LINK CARD ADMINISTRADORA DE BENEFICIOS EIRELI</t>
  </si>
  <si>
    <t>LUCAS HENRIQUE SALVETTI</t>
  </si>
  <si>
    <t>Pedido de suspensão de atestado de capacidade técnica e abertura de investigação de superfaturamento do sistema de gestão informatizada de manutenção</t>
  </si>
  <si>
    <t>SB.090887/2022-18</t>
  </si>
  <si>
    <t>Número total de crédito contratado por pessoas jurídicas (CNPJ) através do Banco do Povo Paulista no primeiro semestre de 2017</t>
  </si>
  <si>
    <t>SB.090892/2022-49</t>
  </si>
  <si>
    <t>Número total de contratos de linha de crédito contratados por pessoas físicas (CPF) através do Banco do Povo Paulista no primeiro semestre de 2017</t>
  </si>
  <si>
    <t>SB.090906/2022-36</t>
  </si>
  <si>
    <t>Número total de contratos de linha de crédito contratados por pessoas jurídicas (CPF) através do Banco do Povo Paulista no primeiro semestre de 2017</t>
  </si>
  <si>
    <t>SB.090917/2022-23</t>
  </si>
  <si>
    <t>Número total de crédito contratado por pessoas físicas (CPF) através do Banco do Povo Paulista no segundo semestre de 2017</t>
  </si>
  <si>
    <t>SB.090918/2022-84</t>
  </si>
  <si>
    <t>SB.090923/2022-15</t>
  </si>
  <si>
    <t>SB.090924/2022-76</t>
  </si>
  <si>
    <t>SB.090926/2022-98</t>
  </si>
  <si>
    <t>SB.090929/2022-71</t>
  </si>
  <si>
    <t>SB.090930/2022-68</t>
  </si>
  <si>
    <t>SB.090932/2022-80</t>
  </si>
  <si>
    <t>SB.090934/2022-02</t>
  </si>
  <si>
    <t>SB.090935/2022-63</t>
  </si>
  <si>
    <t>SB.090936/2022-24</t>
  </si>
  <si>
    <t>SB.090938/2022-46</t>
  </si>
  <si>
    <t>SB.090940/2022-94</t>
  </si>
  <si>
    <t>SB.090954/2022-64</t>
  </si>
  <si>
    <t>SB.090956/2022-86</t>
  </si>
  <si>
    <t>SB.090959/2022-69</t>
  </si>
  <si>
    <t>SB.090961/2022-17</t>
  </si>
  <si>
    <t>SB.090962/2022-78</t>
  </si>
  <si>
    <t>SB.090967/2022-73</t>
  </si>
  <si>
    <t>SB.091114/2022-90</t>
  </si>
  <si>
    <t>SB.091115/2022-51</t>
  </si>
  <si>
    <t>SB.091117/2022-73</t>
  </si>
  <si>
    <t>Número total de crédito contratado por pessoas físicas (CPF) através do Banco do Povo Paulista no segundo semestre de 2020</t>
  </si>
  <si>
    <t>Número total de pessoas (CNPJ) que solicitaram crédito do Banco do Povo Paulista no segundo semestre de 2020, "empreendedor formal" (MEI, ME, EPP, EIRELI E LTDA</t>
  </si>
  <si>
    <t>Número total de contratos de linha de crédito contratados por pessoas jurídicas (CNPJ) através do Banco do Povo Paulista no segundo semestre de 2019</t>
  </si>
  <si>
    <t>Número total de contratos de linha de crédito contratados por pessoas jurídicas (CNPJ) através do Banco do Povo Paulista no primeiro semestre de 2019</t>
  </si>
  <si>
    <t>Número total de contratos de linha de crédito contratados por pessoas físicas (CPF) através do Banco do Povo Paulista no segundo semestre de 2019</t>
  </si>
  <si>
    <t>Número total de contratos de linha de crédito contratados por pessoas físicas (CPF) através do Banco do Povo Paulista no primeiro semestre de 2019</t>
  </si>
  <si>
    <t>Número total de crédito contratado por pessoas jurídicas (CNPJ) através do Banco do Povo Paulista no primeiro semestre de 2019</t>
  </si>
  <si>
    <t>Número total de crédito contratado por pessoas físicas (CPF) através do Banco do Povo Paulista no segundo semestre de 2019</t>
  </si>
  <si>
    <t>Número total de contratos de linha de crédito contratados por pessoas físicas (CPF) através do Banco do Povo Paulista no segundo semestre de 2018</t>
  </si>
  <si>
    <t>Número total de crédito contratado por pessoas físicas (CPF) através do Banco do Povo Paulista no segundo semestre de 2018</t>
  </si>
  <si>
    <t>Número total de pessoas (CNPJ) que solicitaram crédito do Banco do Povo Paulista no segundo semestre de 2018, "empreendedor formal" (MEI, ME, EPP, EIRELI E LTDA)</t>
  </si>
  <si>
    <t>Número total de pessoas (CPF) que solicitaram crédito do Banco do Povo Paulista no segundo semestre de 2018, da modalidade "empreendedor informal"</t>
  </si>
  <si>
    <t>Número total de contratos de linha de crédito contratados por pessoas jurídicas (CPF) através do Banco do Povo Paulista no primeiro semestre de 2018</t>
  </si>
  <si>
    <t>Número total de contratos de linha de crédito contratados por pessoas físicas (CPF) através do Banco do Povo Paulista no primeiro semestre de 2018</t>
  </si>
  <si>
    <t>Número total de crédito contratado por pessoas jurídicas (CNPJ) através do Banco do Povo Paulista no primeiro semestre de 2018</t>
  </si>
  <si>
    <t>Número total de crédito contratado por pessoas físicas (CPF) através do Banco do Povo Paulista no primeiro semestre de 2018.</t>
  </si>
  <si>
    <t>Número total de pessoas (CNPJ) que solicitaram crédito do Banco do Povo Paulista no primeiro semestre de 2018, "empreendedor formal" (MEI, ME, EPP, EIRELI E LTDA).</t>
  </si>
  <si>
    <t>Número total de pessoas (CPF) que solicitaram crédito do Banco do Povo Paulista no primeiro semestre de 2018, da modalidade "empreendedor informal"</t>
  </si>
  <si>
    <t>Número total de contratos de linha de crédito contratados por pessoas jurídicas (CPF) através do Banco do Povo Paulista no segundo semestre de 2017</t>
  </si>
  <si>
    <t>Número total de crédito contratado por pessoas jurídicas (CNPJ) através do Banco do Povo Paulista no segundo semestre de 2017</t>
  </si>
  <si>
    <t>SB.091744/2022-00</t>
  </si>
  <si>
    <t>Recurso de 1ª Instância ao SIC SB.081372/2022-17 Em 03/07 encaminhei pedido de informação: Solicito o currículo (dados profissionais relacionados ao cargo) de todos dos agentes públicos comissionados e em comissão (referência junho/2022). A resposta: Vimos esclarecer que as admissões dos servidores comissionados são realizadas consoante os requisitos estabelecidos na legislação de criação dos respectivos cargos. Este Departamento, com muito rigor, verifica, quando do ingresso, se o diploma apresentado no ato da nomeação, confere com o requisito exigido, bem como apura sua veracidade e autenticidade junto à instituição de ensino emissora. Os demais dados solicitados pelo requerente poderão ser extraídos do Portal da Transparência, onde já constam tais informações, não havendo assim necessidade de resposta por meio da LAI. Cabe esclarecer que foi realizada busca no site e no Portal da Transparência antes do encaminhamento do pedido e também após a resposta, mas em ambos os casos não se localizou os dados. De fato, quem exarou a resposta está com a razão, é para essas informações estarem em Transparência Ativa, mas não estão. E esse é um dos motivos deste pedido de acesso à informação. Nota-se que houve a clara compreensão do solicitado e inclusive apresentação de justificativa, mas é preciso lembrar que além das leis, dos controles internos, também existe o Controle Social. Daí porque as informações já deveriam estar em Transparência Ativa. Diante disso, reitero na íntegra o pedido de acesso à informação e solicito o seu pleno atendimento. Constando o nome do agente público, o cargo/função ocupado e sua formação acadêmica com área/tema/habilitação e formação complementar, se por ventura existir. Espero que, em paralelo ao atendimento do pedido de informação, em um curtíssimo espaço de tempo também seja possível acessar de maneira aberta, fácil, atualizada e sem necessidade de requisição essas informações junto ao site ou ao Portal da Transparência</t>
  </si>
  <si>
    <t>SB.091868/2022-23</t>
  </si>
  <si>
    <t>MARCELO CORTEZ RAMOS DE PAULA</t>
  </si>
  <si>
    <t>Na condição de interessado, pois sou morador do prédio vizinho à obra, venho solicitar acesso integral ao processo em que foi expedido o Alvará de Construção e de Demolição nº 240/2022, a fim de que possa, nos termos da lei, ter vista dos autos e deles fazer cópia, se necessário.</t>
  </si>
  <si>
    <t>SB.094987/2022-79</t>
  </si>
  <si>
    <t>EDILAINE DOS SANTOS E SOUZA</t>
  </si>
  <si>
    <t>Prezada/o Solicitamos as seguintes informações e documentos: 1) Qual é o protocolo para atuação da Guarda Civil Municipal (GCM) no local da Praça da Matriz, situada na Rua Marechal Deodoro - Centro, São Bernardo do Campo, durante o período de acontecimento de eventos públicos, em 2022? 2) Qual é o protocolo para atuação da Guarda Civil Municipal (GCM) no local da Praça da Matriz, durante o acontecimento do evento Batalha da Matrix, semanalmente nas noites de terça-feira, em 2022? 3) Qual a razão da limitação do espaço público para livre acesso e circulação da Praça da Matriz pela Guarda Civil Municipal (GCM), durante o acontecimento do evento Batalha da Matrix, semanalmente nas noites de terçafeira, em 2022? 4) Solicitamos os documentos referentes à origem de cada informação acima relacionada nos itens 1, 2 e 3, sobre a atuação da Guarda Civil Municipal (GCM) nos eventos públicos na Praça da Matriz e a limitação do espaço público para livre acesso e circulação no local.</t>
  </si>
  <si>
    <t>SB.095484/2022-07</t>
  </si>
  <si>
    <t>TÁBATA ZANIRATO RIBEIRO</t>
  </si>
  <si>
    <t>Boa noite! Gostaria de solicitar o acesso à Proposta de Criação do Parque Natural Municipal Estoril e seu respectivo Plano de Manejo (ou pedido de orçamento para tal). Segundo o Decreto Municipal 18.684/2013, o plano seria elaborado após 5 anos da data de publicação. A finalidade do requerimento é a utilização de informações para um trabalho de conclusão de curso em Geografia da Universidade de São Paulo, abordando o tema de Unidades de Conservação</t>
  </si>
  <si>
    <t>SB.095485/2022-68</t>
  </si>
  <si>
    <t>Prezado(a), meus cumprimentos. Gostaria de solicitar todos os protocolos abertos no último ano (desde agosto de 2021) na prefeitura de SBC referente a iluminação pública da Rua Paulo Di Favari (CEP 09618-100). Solicito ainda, que os protocolos sejam detalhados, isto é, acompanhados das informações pertinentes à avaliação da qualidade da prestação do serviço de iluminação pública, incluindo natureza da solicitação (reclamação, manutenção etc), assim como a hora de solicitação do munícipe e o prazo de atendimento (tempo decorrido da solicitação até a execução). Caso seja necessário o comparecimento a uma unidade da prefeitura, coloco-me à disposição. Agradeço a atenção e aguardo retorno, Jorge</t>
  </si>
  <si>
    <t>SB.096257/2022-64</t>
  </si>
  <si>
    <t>Tendo em vista os repasses financeiros realizados pelo Governo Federal ao Município de São Bernardo do Campo com o fim de combater a pandemia causada pelo vírus do COVID-19, serve a presente para requerer sejam prestadas as seguintes informações: (i) Qual o montante dos valores repassados ao Munícipio de São Bernardo do Campo pelo Governo Federal para combate ao COVID-19? (ii) Discriminação pormenorizada de como e onde foram gastos estes valores com comprovação documental; (iii) Disponibilização de todos os contratos firmados para aquisição de materiais, insumos, medicamentos etc, pagos com verbas provenientes de repasses federais para combate da pandemia da COVID-19.</t>
  </si>
  <si>
    <t>SB.096478/2022-21</t>
  </si>
  <si>
    <t>LOCAMAIS SERVICOS EIREL</t>
  </si>
  <si>
    <t>VITOR MACHADO DE MORAIS</t>
  </si>
  <si>
    <t>SOLICITA INFORMAÇÕES CONFORME DOCUMENTOS ANEXOS.</t>
  </si>
  <si>
    <t>SB.097585/2022-07</t>
  </si>
  <si>
    <t>VITOR PASSOS GOMES</t>
  </si>
  <si>
    <t>Venho por meio desta fazer o requerimento da demanda das linhas de ônibus municipais de São Bernardo do Campo nos meses de abril, maio e junho de 2022</t>
  </si>
  <si>
    <t>SB.097832/2022-35</t>
  </si>
  <si>
    <t>Há três meses atrás foi respondido através do processo administrativo PROTOCOLO: SB.043168/2022-01, que a Regularização Fundiária do Loteamento Vila Olaria que fica localizado no Bairro dos Finco (Jardim Tupã), Distrito do Riacho Grande estava na etapa de numero 4 (que se refere a execução de projetos). Hoje venho através desse processo perguntar ao município de São Bernardo do Campo, SP, por meio da sua secretaria de habitação a seguintes perguntas abaixo: 01 - Qual é a fase atual que se encontra hoje a regularização fundiária desse loteamento? 02 - Houve avanço de ETAPA? 03 - Se não HOUVE AVANÇO DE ETAPA por que está PARADO NA ETAPA 4 (quatro) desde de maio de 2021? 04 - O que se está acontecendo de fato? Fico no aguardo do despacho conforme o prazo previsto da lei federal12.527/2011.</t>
  </si>
  <si>
    <t>SB.098235/2022-02</t>
  </si>
  <si>
    <t>KATYA SIMONE RESUTTE</t>
  </si>
  <si>
    <t>Solicito envio do edital de concurso para o cargo de cobrador de ônibus ocorrido em 1991, denominado como 3º Concurso Público. Solicito, ainda, o envio das Portarias 47/1992 e 006/1999.</t>
  </si>
  <si>
    <t>SB.098781/2022-13</t>
  </si>
  <si>
    <t>LUIZ ROBERTO FERREIRA</t>
  </si>
  <si>
    <t>Nos termos da Lei Federal n° 12.527, de 18 de novembro de 2011, e do Decreto Municipal n° 18.882, de 28 de abril de 2014, solicito cópia dos Perfis Socioeconômicos 2021 dos grandes bairros Alves Dias, Anchieta, Assunção, Baeta Neves, Balneária, Batistini, Botujuru, Centro, Cooperativa, Demarchi, Dos Alvarenga, Dos Casa, Dos Finco, Ferrazópolis, Independência, Jordanópolis, Montanhão, Nova Petrópolis, Paulicéia, Planalto, Rio Grande, Rudge Ramos, Santa Terezinha, Taboão e Zona Rural do Distrito de Riacho Grande, elaborados pela Divisão de Indicadores Sociais do Departamento de Planejamento Estratégico da Secretaria de Obras e Planejamento Estratégico, com informações de gênero, cor e raça nos mapas, quadros, tabelas e gráficos, considerando que estas informações eram frequente e espontaneamente disponibilizadas pelo Executivo Municipal nos próprios Perfis Socioeconômicos dos Bairros.</t>
  </si>
  <si>
    <t>SB.098952/2022-20</t>
  </si>
  <si>
    <t>PAMELA DOS SANTOS DIAS</t>
  </si>
  <si>
    <t>Preciso fazer uma reclamação .Dei entrada no processo 20/05/2022 no ATENDE BEM ( Rudge Ramos ). Solicitando copia de cadastramento da secretaria da habitação no bairro jardim silvina . Pra apresentar na defensoria pública devido o falecimento da proprietária do imóvel . Eles me deram um prazo de 30 dias, ja remarquei 3 vezes a defensoria pública pro falta desse documento. Fui pessoalmente no ATENDE BEM onde não me deram resposta me passa somente numero de telefone . Por telefone só passa a ligação pra outro departamento sem nenhuma resolução . PAMELA DOS SANTOS DIAS PROCESSO :SB.062330/2022-25</t>
  </si>
  <si>
    <t>SB.099562/2022-84</t>
  </si>
  <si>
    <t>ABRAHAO DE OLIVEIRA</t>
  </si>
  <si>
    <t>1) Quantos respiradores a cidade comprou em 2020? Qual o valor por respirador? Em quais unidades esses respiradores foram alocados? 2) Quantos respiradores a cidade comprou em 2021? Qual o valor por respirador? Em quais unidades esses respiradores foram alocados? 3) Quantos respiradores a cidade comprou em 2022? Qual o valor por respirador? Em quais unidades esses respiradores foram alocados? 4) Quanto foi gasto em equipamento de proteção individual (EPI) por UBS's em 2020? (favor separar por mês, tipo de EPI e UBS) 5) Quanto foi gasto em equipamento de proteção individual (EPI) por UBS's em 2021? (favor separar por mês, tipo de EPI e UBS) 6) Quanto foi gasto em equipamento de proteção individual (EPI) por UBS's em 2022? (favor separar por mês, tipo de EPI e UBS) 7) Quantos médicos/enfermeiros/fisioterapeutas temporários foram contratados por UBS's em 2020? (favor separar por mês, especialidade, valor da hora por médico e UBS's) 8) Quantos médicos/enfermeiros/fisioterapeutas temporários foram contratados por UBS's em 2021? (favor separar por mês, especialidade, valor da hora por médico e UBS's) 9) Quantos médicos/enfermeiros/fisioterapeutas temporários foram contratados por UBS's em 2022? (favor separar por mês, especialidade, valor da hora por médico e UBS's)</t>
  </si>
  <si>
    <t>SB.099569/2022-01</t>
  </si>
  <si>
    <t>1) Quantas consultas foram canceladas nas UBS em 2017? (Separar por unidade, por especialidade e por razão do cancelamento) 2) Quantas consultas foram canceladas nas UBS em 2018? (Separar por unidade, por especialidade e por razão do cancelamento) 3) Quantas consultas foram canceladas nas UBS em 2019? (Separar por unidade, por especialidade e por razão do cancelamento) 4) quantas consultas foram canceladas nas UBS em 2020? (Separar por unidade, por especialidade e por razão do cancelamento) 5) quantas consultas foram canceladas nas UBS em 2021? (Separar por unidade, por especialidade e por razão do cancelamento) 6) quantas consultas foram canceladas nas UBS em 2022? (Separar por unidade, por especialidade e por razão do cancelamento)</t>
  </si>
  <si>
    <t>SB.099977/2022-93</t>
  </si>
  <si>
    <t>Nos termos da Lei Federal n° 12.527, de 18 de novembro de 2011, e do Decreto Municipal n° 18.882, de 28 de abril de 2014, solicito cópia ou acesso aos dados referentes ao número total de servidores ativos, agentes públicos e políticos da Administração Direta e Indireta, com recorte de raça/cor da pele e gênero.</t>
  </si>
  <si>
    <t>SB.100280/2022-50</t>
  </si>
  <si>
    <t>RAPHAEL BARAO OTHERO DE ABREU</t>
  </si>
  <si>
    <t>SOLICITO NOS TERMOS DA LEI FEDERAL DE ACESSO A INFORMAÇÃO 12.527/2011 E DO DECRETO Nº 18.882, DE 28 DE ABRIL DE 2014 SE O VEICULO CHEVROLET BRANCO DE PLACAS FVB-6802 PERTENCE DIRETAMENTE AO MUNICIPIO DE SAO BERNARDO DO CAMPO OU SE É UM VEICULO DE SERVIÇO TERCEIRIZADO DE ALGUMA EMPRESA PARA O MUNICIPIO. CASO O VEÍCULO PERTENÇA AO MUNICIPIO SOLICITO OS RELATÓRIOS DE USO DESTE VEÍCULO DO DIA 01/05/2022 A 14/08/2022 GRATO</t>
  </si>
  <si>
    <t>SB.100281/2022-11</t>
  </si>
  <si>
    <t>SOLICITO NOS TERMOS DA LEI FEDERAL DE ACESSO A INFORMAÇÃO 12.527/2011 E DO DECRETO Nº 18.882, DE 28 DE ABRIL DE 2014 SE O VEICULO CHEVROLET BRANCO DE PLACAS FMF-3045 PERTENCE DIRETAMENTE AO MUNICIPIO DE SAO BERNARDO DO CAMPO OU SE É UM VEICULO DE SERVIÇO TERCEIRIZADO DE ALGUMA EMPRESA PARA O MUNICIPIO. CASO O VEÍCULO PERTENÇA AO MUNICIPIO SOLICITO OS RELATÓRIOS DE USO DESTE VEÍCULO DO DIA 01/05/2022 A 14/08/2022 GRATO</t>
  </si>
  <si>
    <t>SB.100319/2022-04</t>
  </si>
  <si>
    <t>SAMANTA AMARO VIANNA CREMASCO ARIOVALDO AMARO</t>
  </si>
  <si>
    <t>Prezados, O Sr. Ariovaldo está na fila para marcação de consulta com cirurgião geral em razão de um hérnia umbilical e hérnia inguinoescrotal. O pedido médico conta como urgente. Ele se encontra na fila desde 17/02/2022. Foi aberta uma reclamação na ouvidoria, tendo como resposta que o agendamento ainda não havia sido realizado, eis que há pacientes com a mesma prioridade solicitados anteriormente a data informada. Foi solicitado quantos pacientes teria na frente dele, sendo negado essa informação. Ele é atendido na UBS Vila Rosa - Prontuário 1000708257. Assim, requer de acordo com a lei de acesso a informação, que seja informado ao Sr. Ariovaldo Amaro, qual é sua posição na fila de espera para marcação de consulta com cirurgião geral, ou seja, quantas pessoas há na sua frente. Ressalta-se que aqui não requer saber nome ou qualquer dados pessoais, somente o número que ele se encontra na fila, uma vez que seu caso tem gravidade, podendo o levar a óbito. Anexo, segue resposta da ouvidoria encaminhada a irmã do Sr. Ariovaldo, protocolo 4889126 e a solicitação de marcação com cirurgião geral de forma urgente. Atenciosamente, Samanta</t>
  </si>
  <si>
    <t>SB.100930/2022-49</t>
  </si>
  <si>
    <t>ISAQUE RAFAEL DA SILVA SANTOS LINS</t>
  </si>
  <si>
    <t>Considerando a pesquisa que está sendo realizada pelo requerente, no âmbito do Programa de Pós-Graduação Stricto Sensu, do Centro Universitário CESMAC, acerca das “Cidades Inteligentes e Governo Digital”. Questiona-se se este município aderiu à Lei nº 14.129, de 29 de março de 2021, Lei do Governo Digital, nos termos do artigo 2º, inciso III, do referido diploma legal?</t>
  </si>
  <si>
    <t>SB.102899/2022-69</t>
  </si>
  <si>
    <t>Solicito lista de imóveis alienados pelo município, a título ONEROSO E GRATUITO desde 01/01/2016, com discriminação individualizada de adquirente/donatário, valor de avaliação/alienação, endereço do imóvel e autorização legislativa para alienação de TODOS os imóveis alienados, seja a título oneroso ou gratuito.</t>
  </si>
  <si>
    <t>SB.103003/2022-89</t>
  </si>
  <si>
    <t>O Programa Nacional de Prevenção à Corrupção — PNPC, foi lançado em 20/05/21 e é um projeto coordenado pela ENCCLA, TCU, CGU, Tribunais de Contas e outros órgãos. (www.rededecontrole.gov.br) Em 07/07/21, o Tribunal de Contas do Estado de São Paulo emitiu comunicado (GP n.º 26/2021) recomendando aos jurisdicionados a adesão ao PNPC. Passados 458 dias, em razão da Lei de Acesso à Informação — LAI (Lei n.º 12.527/2011), solicito: 1) O relatório integral de respostas (perguntas e respostas) ao questionário do sistema e-Prevenção/PNPC. 2) O relatório integral de diagnóstico fornecido pelo sistema e-Prevenção/PNPC. Ambos os arquivos devem estar atualizados e em formato digital, além de conterem ou ser informado também a data do término do preenchimento do questionário e a data de extração/geração dos relatórios. No caso de as informações solicitadas não serem fornecidas, com base no art. 14 da LAI, solicito que seja emitida e encaminhada certidão/documento com inteiro teor de decisão e justificativa de negativa de acesso, devidamente datada e assinada pelo responsável.</t>
  </si>
  <si>
    <t>SB.104251/2022-67</t>
  </si>
  <si>
    <t>CENTRO CULTURAL DE TRADIÇÕES AFROBRASILEIRAS ODÉ TOBI OBÉ</t>
  </si>
  <si>
    <t>Solicita informações sobre obras que estão ocorrendo na Rua Bela Vista, 23, Jardim Nova América, conforme requerimento anexo.</t>
  </si>
  <si>
    <t>SB.104746/2022-31</t>
  </si>
  <si>
    <t>Número total de crédito contratado por pessoas jurídicas (CNPJ) através do Banco do Povo Paulista no primeiro semestre de 2020</t>
  </si>
  <si>
    <t>SB.104750/2022-01</t>
  </si>
  <si>
    <t>Número total de crédito contratado por pessoas jurídicas (CNPJ) através do Banco do Povo Paulista no segundo semestre de 2020</t>
  </si>
  <si>
    <t>SB.105709/2022-06</t>
  </si>
  <si>
    <t>Referente aos 55 (cinquenta e cinco) candidatos que já ingressaram no cargo de Diretor Escolar (Edital de Concurso Público n° 05/2018), quantos ingressaram apresentando diploma de Licenciatura Plena em Pedagogia?</t>
  </si>
  <si>
    <t>SB.102593/2022-42</t>
  </si>
  <si>
    <t>Haja vista os dois terrenos adjacentes à E. E. Maria Iracema Munhoz, localizada na Rua Marechal Rondom, 100, Centro, São Bernardo do Campo - SP, CEP: 09781-030, venho através da presente requerer sejam prestadas as informações a seguir: (i) O Município é proprietário dos terrenos adjacentes à escola citada acima? (ii) Caso esses terrenos pertençam ao Município, qual a destinação dada a eles?</t>
  </si>
  <si>
    <t>SB.084318/2022-25</t>
  </si>
  <si>
    <t>WELLINGTON MARIANO DE BRITO</t>
  </si>
  <si>
    <t>Prezados Senhores, Pelo presente, amparado pela lei 12.527/2011, solicitamos a este órgão público: Relação da Frota de Táxis deste Município, que operaram entre os anos 2000 até o presente momento contendo; PLACA (SE POSSÍVEL A DATA DE INICIO NA FROTA DE TÁXI E DATA DE SAÍDA DA FROTA DE TÁXI. Por se tratar de uma permissão e/ou concessão pública, a mesma é de obrigatória publicidade. É interessante ressaltar que mais de 3.800 órgãos públicos já atenderam nosso pedido, por se tratarem de informações públicas e, até porque, tais placas estão expostas ostensivamente. Pedimos gentilmente que tais registros sejam ENVIADOS EM PLANILHA DO EXCEL. Desde já agradeço o tradicional pronto atendimento...</t>
  </si>
  <si>
    <t>SB.084319/2022-8</t>
  </si>
  <si>
    <t>Prezados Senhores, Pelo presente, amparado pela lei 12.527/2011, solicitamos a este órgão público: A relação de veículos que compõe esta Frota pública, própria ou locada, inclusive as que ja foram descarregadas/baixadas contendo a PLACA e se possível o ULTIMO KM REGISTRADO. É interessante ressaltar que mais de 3.800 órgãos públicos já atenderam nosso pedido, por se tratarem de informações públicas e, até porque, tais placas estão expostas ostensivamente. Pedimos gentilmente que tais registros sejam ENVIADOS EM PLANILHA DO EXCEL. Desde já agradeço o tradicional pronto atendimento...</t>
  </si>
  <si>
    <t>SB.086151/2022-00</t>
  </si>
  <si>
    <t>Número total de pessoas (CPF) que solicitaram crédito do Banco do Povo Paulista no primeiro semestre de 2017, da modalidade “empreendedor informal”</t>
  </si>
  <si>
    <t>SB.086153/2022-22</t>
  </si>
  <si>
    <t>Número total de pessoas (CNPJ) que solicitaram crédito do Banco do Povo Paulista no primeiro semestre de 2017, “empreendedor formal” (MEI, ME, EPP, EIRELI E LTDA).</t>
  </si>
  <si>
    <t>SB.086629/2022-95</t>
  </si>
  <si>
    <t>Olá, espero que estejam bem! Gostaríamos de acessar as informações abaixo elencadas, junto à Secretaria de Finanças de São Bernardo do Campo: (a) Valor do IPTU: Acesso aos valores do IPTU recolhidos pela Secretaria de Finanças de Guarulhos, individualizados para todos os imóveis localizados no Município de São Bernardo do Campo e a data da Arrecadação do IPTU; (b) Detalhamento de informações: gostaríamos de acessar os dados com as seguintes informações: Número de cadastro do imóvel; Número de inscrição; Tipo (apartamento, vaga, depósito, casa, lote, fábrica etc.); Utilidade (comercial, residencial etc.); Nome da Rua; Número na Rua; Torre (se houver); Complemento; CEP; Bairro; Ano de construção; Fator de obsolescência; Área do Terreno; Área total da unidade; Área total; Área privativa (se houver); e Valor do IPTU (c) Período: Valores de IPTU referentes ao exercício de 2022. Caso seja necessário, pode-se anonimizar as informações, interessando somente os dados referentes aos imóveis e não às pessoas físicas. As informações ora requeridas podem ser disponibilizadas em qualquer formato digital ou, se for caso, em formato físico, sem a necessidade de tratamento dos dados pela Secretaria de Finanças de São Bernardo do Campo ou mesmo a sua condensação em arquivo único. Ademais, com o intuito de não acarretar à esta autoridade qualquer trabalho adicional de análise, interpretação ou consolidação de dados e informações, consideramos que estas informações atinentes ao IPTU podem ser disponibilizadas de uma maneira “bruta” e “original”– tal como ela se encontra atualmente disponível no banco de dados desta Secretaria. Caso haja qualquer dúvida, coloco-me inteiramente à disposição. Muito obrigado desde já</t>
  </si>
  <si>
    <t>SB.086632/2022-04</t>
  </si>
  <si>
    <t>Olá, espero que estejam bem! Gostaríamos de acessar as informações abaixo elencadas, junto à Secretaria de Finanças de São Bernardo do Campo: (a) Valor do ITBI: Acesso aos valores do ITBI recolhidos pela Secretaria de Finanças de São Bernardo do Campo, individualizados para todos os imóveis localizados no Município de São Bernardo do Campo e a data da Arrecadação do ITBI; (b) Detalhamento de informações: onde seja possível, gostaríamos de acessar os dados com as seguintes informações: Número de cadastro do imóvel; Tipo (apartamento, casa, escritório, vaga, depósito, lote, fábrica etc.); Nome da Rua; Número na Rua; Torre (se houver); Complemento (Apartamento); CEP; Bairro; Data da transação (DD/MM/AAAA); Área total; Área privativa (se houver); % exato em relação à transação (alíquota utilizada); Valor da Transação; Valor do ITBI; Valor de Referência do cálculo. (c) Período: Valores de ITBI arrecadados nos últimos 2 anos. As informações podem ser anonimizadas, interessando somente os dados referentes aos imóveis e não às pessoas físicas. As informações ora requeridas podem ser disponibilizadas em qualquer formato digital ou, se for caso, em formato físico, sem a necessidade de tratamento dos dados pela Secretaria de Finanças de São Bernardo do Campo ou mesmo a sua condensação em arquivo único. Ademais, com o intuito de não acarretar à esta autoridade qualquer trabalho adicional de análise, interpretação ou consolidação de dados e informações, consideramos que estas informações atinentes ao ITBI podem ser disponibilizadas de uma maneira “bruta” e “original”– tal como ela se encontra atualmente disponível no banco de dados desta Secretaria. Caso haja qualquer dúvida, coloco-me inteiramente à disposição. Muito obrigado desde já</t>
  </si>
  <si>
    <t>SB.090875/2022-60</t>
  </si>
  <si>
    <t>SB.090915/2022-01</t>
  </si>
  <si>
    <t>SB.090916/2022-62</t>
  </si>
  <si>
    <t>SB.091110/2022-56</t>
  </si>
  <si>
    <t>SB.091111/2022-17</t>
  </si>
  <si>
    <t>SB.091113/2022-39</t>
  </si>
  <si>
    <t>SB.090922/2022-54</t>
  </si>
  <si>
    <t>SB.090950/2022-20</t>
  </si>
  <si>
    <t>SB.090958/2022-08</t>
  </si>
  <si>
    <t>SB.090939/2022-07</t>
  </si>
  <si>
    <t>SB.090944/2022-38</t>
  </si>
  <si>
    <t>SB.090948/2022-72</t>
  </si>
  <si>
    <t>SB.090946/2022-50</t>
  </si>
  <si>
    <t>SB.090949/2022-33</t>
  </si>
  <si>
    <t>SB.090952/2022-42</t>
  </si>
  <si>
    <t>Número total de crédito contratado por pessoas físicas (CPF) através do Banco do Povo Paulista no primeiro semestre de 2019</t>
  </si>
  <si>
    <t>Número total de pessoas (CNPJ) que solicitaram crédito do Banco do Povo Paulista no primeiro semestre de 2019, "empreendedor formal" (MEI, ME, EPP, EIRELI E LTDA).</t>
  </si>
  <si>
    <t>Número total de pessoas (CPF) que solicitaram crédito do Banco do Povo Paulista no primeiro semestre de 2019, da modalidade "empreendedor informal"</t>
  </si>
  <si>
    <t>Número total de pessoas (CPF) que solicitaram crédito do Banco do Povo Paulista no segundo semestre de 2019, da modalidade "empreendedor informal"</t>
  </si>
  <si>
    <t>Número total de contratos de linha de crédito contratados por pessoas jurídicas (CNPJ) através do Banco do Povo Paulista no segundo semestre de 2018</t>
  </si>
  <si>
    <t>Número total de crédito contratado por pessoas jurídicas (CNPJ) através do Banco do Povo Paulista no segundo semestre de 2018</t>
  </si>
  <si>
    <t>Número total de crédito contratado por pessoas jurídicas (CNPJ) através do Banco do Povo Paulista no segundo semestre de 2019</t>
  </si>
  <si>
    <t>Número total de pessoas (CNPJ) que solicitaram crédito do Banco do Povo Paulista no segundo semestre de 2019, "empreendedor formal" (MEI, ME, EPP, EIRELI E LTDA)</t>
  </si>
  <si>
    <t>Número total de contratos de linha de crédito contratados por pessoas físicas (CPF) através do Banco do Povo Paulista no segundo semestre de 2017</t>
  </si>
  <si>
    <t>Número total de pessoas (CPF) que solicitaram crédito do Banco do Povo Paulista no segundo semestre de 2020, da modalidade "empreendedor informal"</t>
  </si>
  <si>
    <t>Número total de pessoas (CNPJ) que solicitaram crédito do Banco do Povo Paulista no primeiro semestre de 2020, "empreendedor formal" (MEI, ME, EPP, EIRELI E LTDA)</t>
  </si>
  <si>
    <t>Número total de pessoas (CPF) que solicitaram crédito do Banco do Povo Paulista no primeiro semestre de 2020, da modalidade "empreendedor informal"</t>
  </si>
  <si>
    <t>Número total de pessoas (CNPJ) que solicitaram crédito do Banco do Povo Paulista no segundo semestre de 2017, "empreendedor formal" (MEI, ME, EPP, EIRELI E LTDA)</t>
  </si>
  <si>
    <t>Número total de pessoas (CPF) que solicitaram crédito do Banco do Povo Paulista no segundo semestre de 2017, da modalidade "empreendedor informal"</t>
  </si>
  <si>
    <t>Número total de crédito contratado por pessoas físicas (CPF) através do Banco do Povo Paulista no primeiro semestre de 2017</t>
  </si>
  <si>
    <t>SB.091336/2022-18</t>
  </si>
  <si>
    <t>MARIA INÊS BERBEL</t>
  </si>
  <si>
    <t>Solicitamos, através do princípio da publicidade, informações referente ao exercício profissional junto a rede pública municipal do Médico Dr. Renato Ferrari Letrinta, CRM nº 118.750, seja em atuação direta ou indireta através da Fundação ABC. Tal pedido, refere-se a confirmação de validade de atestado médico apresentado por colaborador. Cordiais saudações!</t>
  </si>
  <si>
    <t>SB.093475/2022-10</t>
  </si>
  <si>
    <t>REGIS WATANABE</t>
  </si>
  <si>
    <t>Prezados Qual o número total de cargos vagos e ocupados, atualmente, de Auditor Fiscal de Rendas Municipais em São Bernardo do Campo? Grato</t>
  </si>
  <si>
    <t>SB.094054/2022-25</t>
  </si>
  <si>
    <t>GUSTAVO SÉRGIO DE OLIVEIRA</t>
  </si>
  <si>
    <t>Boa tarde, Gostaria de solicitar material georreferenciado em shapefile e/ou kmz, se houver, das seguintes infraestruturas viárias: lombadas, sinalização/faróis, faixas de pedestre elevadas. Muito obrigado!</t>
  </si>
  <si>
    <t>SB.096715/2022-23</t>
  </si>
  <si>
    <t>Prezado(a) Gestor(a) de Tecnologia do Município de São Bernardo do Campo/SPO Programa de Pós-graduação em Ciência da Computação da Universidade Federal de Sergipe está desenvolvendo um estudo acadêmico que tem como objetivo analisar a relação entre as práticas de Governança de TIC e a Transformação Digital no apoio à tomada de decisão do Gestor de TIC em cidades brasileiras, consideradas inteligentes.A cidade de São Bernardo do Campo/SPfoi citada no ranking de Cidades Inteligentesorganizado pela(s)seguinte(s)organização(es): Urban System. Por isso, solicitamos sua colaboração dedicando aproximadamente 10minutos do seu valioso tempo para responder ao formulário a seguir:Link do formulário: https://forms.gle/TnLziWNJddMobYxo8[Se o link não funcionar, favor copiar e colar na caixa de endereço do seu navegador]Desde já, agradecemos imensamente e colocamo-nos à disposição para quaisquer esclarecimentos.Atenciosamente,Jalisson Tavares CostaMestrando em Ciências da Computação -UFSjtcosta@dcomp.ufs.br</t>
  </si>
  <si>
    <t>Após  análise  da  interposição  de  recurso,  informamos  que  sua  solicitação  foi  DEFERIDA,  portanto, segue abaixo resposta ofertada pela Secretaria de Cultura e Juventude: “Eventos  realizados  no  Paço  com  apoio  da  Secretaria  de  Cultura  e  Juventude  desde  2017,  por ordem cronológica: 
13 a 15 e 19 a 21.11.21 - 1º OktobeerFest - MO 37804/2021 -–2 - CHOPP DO VELOSO SERVIÇOS DE ALIMENTOS E BEBIDAS EIRELI - CNPJ 27.157.953/0001-14 - Ricardo Ferreira Martins 
25  a  27.3.22  -  Beers  Fest  -  MO  7278/2022  -  CHOPP  DO  VELOSO  SERVIÇOS  DE  ALIMENTOS  E BEBIDAS EIRELI - CNPJ 27.157.953/0001-14 - Ricardo Ferreira Martins 
8  a  10.4.22  –  Festival  Gastronômico  Paixões  Paulistanas  -  MO  8783/2022  -  L.N.G.  MALHEIROS  – CNPJ 21.642.287/0001-23 – Luciana Natalina Gonçalves Malheiros 
27 a 29.5.22 - SBC Classic Cars – MO 16298/2022 –CHOPP DO VELOSO SERVIÇOS DE ALIMENTOS E BEBIDAS EIRELI - CNPJ 27.157.953/0001-14 - Ricardo Ferreira Martins 
3  a  5.6.22  -  Beers  Arraiá  –  MO  4982/2022  –CHOPP  DO  VELOSO  SERVIÇOS  DE  ALIMENTOS  E BEBIDAS EIRELI - CNPJ 27.157.953/0001-14 - Ricardo Ferreira Martins 
8  a  10.7.22  -  Steak  Pork  Festival  –  MO  20525/2022  –WILLIAM  SOUBIHE  CHOPERIA  LTDA  -  CNPJ 39.663.219/0001-06 - William Soubihe”</t>
  </si>
  <si>
    <t>Em contato com as equipes da SECOM informamos: 
A publicação de fotos, vídeos, etc na internet é feita pela equipe da Secretaria de Comunicação, ou seja, não há custo para publicação</t>
  </si>
  <si>
    <t>Após consulta realizada à Procuradoria Geral do Município, trata a 
solicitação,  de  pedido  de  documentos  sigilosos,  pois  dizem  respeito  à  intimidade,  vida  privada, honra e imagem das pessoas, cuja divulgação deve seguir os ditames do art. 31 da Lei de Acesso à Informação (Lei nº 12.527 de 2011)</t>
  </si>
  <si>
    <t>Esclarecemos que este Canal de Atendimento trata somente de solicitações referentes à Lei de Acesso à Informações.
Em atenção ao requerido, entendemos que sua solicitação não é pertinente à informação pública, e, sim, à demanda de um
serviço.Isto posto, indicamos o nosso Guia de Serviços, que informa aos cidadãos sobre os serviços públicos prestados/ oferecidos por
esta municipalidade e, através de mecanismo de consulta, possibilita buscar por palavras-chaves o serviço desejado, otimizando
o seu uso pelo usuário. Acesse-o através do endereço https://guiadeservicos.saobernardo.sp.gov.br/guia-de-servicos/home
Ademais, as orientações sobre a solicitação de INFORMAÇÕES / REQUERIMENTOS/ RECURSOS DIVERSOS: CONCURSO
PÚBLICO estão disponíveis no link https://guiadeservicos.saobernardo.sp.gov.br/guia-de-servicos/servicos/212290/mostrar . Ressaltamos que esta solicitação é feita presencialmente em um dos nosso Postos do Atende Bem, mediante agendamento prévio</t>
  </si>
  <si>
    <t>Em  atenção  à  v.indagação  e  após  análises  aos  nossos  arquivos,  informamos que esta Unidade de Vias Públicas não dispõe de novos projetos para o local mencionado, mesmo porque a área lindeira ao Próprio Municipal é pertencente a uma Massa Falida, o que dificultaria uma possível negociação ou desapropriação.  Esperamos que nossa informação venha a esclarecer a v.dúvidas por parte de V.Sa., onde em ainda havendo outras, desde já colocamo-nos a disposição para quaisquer 
esclarecimentos que se fizerem necessários, no âmbito desta Pasta de Transportes e Vias Públicas.</t>
  </si>
  <si>
    <t>Vimos, por meio do presente expediente, esclarecer que as admissões dos servidores comissionados são realizadas consoante os requisitos estabelecidos na legislação de criação dos respectivos cargos. Em  assim  sendo,  este  Departamento,  com  muito  rigor,  verifica,  quando  do  ingresso, se  o  diploma  apresentado  no  ato  da  nomeação,  confere  com  o  requisito  exigido,  bem  como apura sua veracidade e autenticidade junto à instituição de ensino emissora. Os  demais  dados  solicitados  pelo  requerente  poderão  ser  extraídos  do  Portal  da Transparência  (link:  https://www.saobernardo.sp.gov.br/web/transparencia),  onde  já  constam tais informações, não havendo assim necessidade de resposta por meio da LAI, conforme dispõe o art. 11 §6º da Lei Federal nº 12.527/2011</t>
  </si>
  <si>
    <t>Em  atenção  ao  requerido,  a  Divisão  de  Operação  e  Fiscalização  (ST-12), vinculada  à  Secretaria  de  Transportes  e  Vias  Públicas,  disponibiliza  tabela  contendo  os dados da frota de táxi do período de 2000 até a presente data. O link para download do documento em formato .xls (excel) é https://guiadeservicos.saobernardo.sp.gov.br/guia-de-servicos/formularios/taxi-2000-2022-rev.xls</t>
  </si>
  <si>
    <t>Em atenção ao requerido, o Departamento de Veículos e Equipamentos (SU-1), vinculado  à  Secretaria  de  Serviços  Urbanos,  disponibiliza  a  relação  da  frota  própria, inclusive as que foram “descarregadas/baixadas” e dos veículos locados cujos processos são gerenciados por esta Secretaria.  
O link para download do documento em formato .xlsx (excel) é 
https://guiadeservicos.saobernardo.sp.gov.br/guia-de-servicos/formularios/sb_84319_2022_relacao_da_frota.xlsx  Esclarecemos  não  ser  possível  informar  o  último  KM  registrado  dos  referidos veículos</t>
  </si>
  <si>
    <t>Esclarecemos que a gestão do Banco do Povo Paulista é de competência do governo estadual e não desta entidade municipal.Dessa forma, informamos que os pedidos de acesso à informação sobre o Banco do Povo Paulista podem ser feitos no "Serviçode Informações ao Cidadão - SIC.SP" através do link: http://www.sic.sp.gov.br</t>
  </si>
  <si>
    <t>Esclarecemos que este canal de atendimento trata somente sobre o acesso, transparência e publicidade de informações pertinentes a esfera desta municipalidade. Sendo assim, não dispomos de dados de outros municípios. Em caso de erro de digitação, obséquio reformular seu pedido.</t>
  </si>
  <si>
    <t>Em atendimento ao quanto solicitado informamos os valores relativos a Folha de Pagamento Mensal dos servidores vinculados ao Regime Geral da Previdência Social do Município de São Bernardo do Campo, competência Junho/2022. 
Total Pagamento: R$ 7.788.386,84 
Prev. Empregado: R$ 670.174,21 
Patronal/INSS: R$  1.825.839,40 
Base FGTS: R$ 3.140.654,11 
Recolhimento FGTS R$    251.252,32</t>
  </si>
  <si>
    <t>Esclarecemos que, conforme Decreto Municipal 18.882/2014, que regulamenta o procedimento  para  garantia  do  direito  constitucional  de  acesso  às  informações  públicas,  seu pedido  de  Lei  de  Acesso  à  Informação  foi  indeferido,  pois  entendemos  que  sua  solicitação  não  é pertinente  à  informação  pública,  e,  sim,  pleiteando  uma  apuração  de  irregularidade  em  execução de contrato.  Orientamos a questionar diretamente a secretaria responsável pelo contrato mencionado  pelos  senhores,  a  Secretaria  de  Serviços  Urbanos,  por  meio  de  Ofício  a  ser  entregue no  "Serviço  de  Expediente"  (SG-002.1),  localizado  no  térreo  do  Paço  Municipal,  situado  na  Praça Samuel Sabatini, nº 50, no Centro de São Bernardo do Campo. Caso tenha interesse em requerer vistas ou cópias de processos de licitação, informamos que a Prefeitura disponibiliza os seguintes serviços:</t>
  </si>
  <si>
    <t>Esclarecemos que, conforme respondido anteriormente nos protocolos SB.086151/2022-00 e SB.086153/2022-22, a gestão do Banco do Povo Paulista é de competência do governo estadual e não desta entidade municipal. Dessa forma, informamos que os pedidos de acesso à informação sobre o Banco do Povo Paulista podem ser feitos no "Serviço
de Informações ao Cidadão - SIC.SP" através do link: http://www.sic.sp.gov.br</t>
  </si>
  <si>
    <t>Em  atendimento  ao  quanto  solicitado  informamos  que  atualmente  o  Município de São Bernardo do Campo, possui 40 (quarenta) cargos ocupados e 40 (quarenta) vagos, para o cargo de Auditor Fiscal de Rendas Municipais I.</t>
  </si>
  <si>
    <t>Em  atendimento  ao  requerido, a  Secretaria  de  Transportes  e  Vias  Públicas  (ST)  tem  a informar  que  não  dispõe  das  informações  georreferenciadas  das  infraestruturas  viária,  tais  como lombadas, sinalização/faróis, faixas de pedestre elevadas, em formatos shapefile ou kmz. Contudo, vale frisar que todos os projetos são elaborados em software do tipo AUTOCAD e ZWCAD e estão em arquivos de desenho com extensão dwg.  Desta forma, informamos que não é possível disponibilizá-los através do sistema devido ao grande número e volume destes arquivos. Caso tenha interesse de efetuar cópias presencialmente  no  referido  departamento,  favor  entrar  em  contato  com  o  Sr.  Wagner  Andrade através do telefone 11 2630-9055</t>
  </si>
  <si>
    <t>Informo que este canal de atendimento trata somente de assuntos relacionados à Lei de Acesso à Informação. Caso queira formalizar manifestação de reclamação, solicito acessar o canal da Ouvidoria do Município através do seguinte endereço eletrônico: https://www.saobernardo.sp.gov.br/web/sbc/ouvidoria.
Para maiores informações sobre o processo SB 62330/2012-25, peço a gentileza de entrar em contato com a Secretaria de Habitação através do Fone: 2630-7148 (Cláudia)</t>
  </si>
  <si>
    <t>Esclarecemos que, conforme respondido anteriormente nos protocolos SB.086151/2022-00 e SB.086153/2022-22, a gestão do Banco do Povo Paulista é de competência do governo estadual e não desta entidade municipal. Dessa forma, informamos que os pedidos de acesso à informação sobre o Banco do Povo Paulista podem ser feitos no "Serviço de Informações ao Cidadão - SIC.SP" através do link: http://www.sic.sp.gov.br</t>
  </si>
  <si>
    <t>ITABAIANA</t>
  </si>
  <si>
    <t>PACAJUS</t>
  </si>
  <si>
    <t>CE</t>
  </si>
  <si>
    <t>GUAÍBA</t>
  </si>
  <si>
    <t>GUARULHOS</t>
  </si>
  <si>
    <t>BARREIRAS</t>
  </si>
  <si>
    <t>BA</t>
  </si>
  <si>
    <t>TUPÃ</t>
  </si>
  <si>
    <t>SANTANA DE PARNAÍBA</t>
  </si>
  <si>
    <t>NATAL</t>
  </si>
  <si>
    <t>RN</t>
  </si>
  <si>
    <t>BURI</t>
  </si>
  <si>
    <t>OSASCO</t>
  </si>
  <si>
    <t>JUNDIAÍ</t>
  </si>
  <si>
    <t>SÃO LUIS DO QUITUNDI</t>
  </si>
  <si>
    <t>AL</t>
  </si>
  <si>
    <t>SB.109086/2022-66</t>
  </si>
  <si>
    <t>SHIGUERU PAULO KAWAKAMI</t>
  </si>
  <si>
    <t>Solicito informar se há projeto (ou previsão) de regularização fundiária para a localidade do Jardim Ipê, especificamente para a Rua das Aroeiras, 14 (inscr. Imobiliária 031.090.046.000). Segundo consta, estão sendo regularizadas diversas áreas no município, inclusive no próprio Jardim Ipê, porém, gostaria de uma informação mais precisa referente ao referido imóvel. Não havendo projeto ou mesmo previsão, solicito uma justificativa do porquê, uma vez que imóveis vizinhos, segundo informações, estão sendo contemplados com o processo de regularização fundiária</t>
  </si>
  <si>
    <t>SB.109484/2022-22</t>
  </si>
  <si>
    <t>Nos termos da Lei Federal n° 12.527, de 18 de novembro de 2011, e do Decreto Municipal n° 18.882, de 28 de abril de 2014, solicito cópia ou acesso aos dados referentes ao número total de funcionários efetivos da Administração Direta e Indireta, com recorte de raça/cor da pele e gênero.</t>
  </si>
  <si>
    <t>SB.109485/2022-83</t>
  </si>
  <si>
    <t>Nos termos da Lei Federal n° 12.527, de 18 de novembro de 2011, e do Decreto Municipal n° 18.882, de 28 de abril de 2014, solicito cópia ou acesso aos dados referentes ao número total de agentes públicos da Administração Direta e Indireta, com recorte de raça/cor da pele e gênero</t>
  </si>
  <si>
    <t>SB.109486/2022-44</t>
  </si>
  <si>
    <t>Nos termos da Lei Federal n° 12.527, de 18 de novembro de 2011, e do Decreto Municipal n° 18.882, de 28 de abril de 2014, solicito cópia ou acesso aos dados referentes ao número total de agentes políticos da Administração Direta e Indireta, com recorte de raça/cor da pele e gênero</t>
  </si>
  <si>
    <t>Informo  que as  solicitações de  cópias  e  vistas  a processos  administrativos possuem procedimento próprio e devem ser solicitados através dos links abaixo: https://guiadeservicos.saobernardo.sp.gov.br/guia-de-servicos/servicos/211359/mostrar(cópias);
https://guiadeservicos.saobernardo.sp.gov.br/guia-de-servicos/servicos/212134/mostrar(vistas).</t>
  </si>
  <si>
    <t>Informamos que para solicitação de vistas/cópias de processos de licitação ou outros,o Município disponibiliza  canal  próprio  para  formalização  do  pedido  mediante  pagamento  de  preço  público conforme segue:
https://guiadeservicos.saobernardo.sp.gov.br/guia-de-servicos/servicos/211359/mostrar
https://guiadeservicos.saobernardo.sp.gov.br/guia-de-servicos/servicos/212148/mostrar
https://guiadeservicos.saobernardo.sp.gov.br/guia-de-
servicos/servicos/212149/mostrar</t>
  </si>
  <si>
    <t>Informo que este canal de atendimento trata somente de solicitações referentes à Lei de Acesso à Informação –LAI. Para   solicitações   de   serviços, a   Prefeitura   disponibiliza o   serviço   de Teleatendimento  que  atende  de  segunda  à  sexta-feira  das  08H30  às  17H00  através  dos  Fones: 0800-77-08-156  (ligações  de  fixo  local)  ou  2630-4650  (ligações  de  celular  ou  outras  localidades). Informo ainda, que foi realizada abertura deprotocolo de solicitação de serviço nº 85249 para que seja  tomada  as  devidas  providências. Em  caso  de  dúvidas, peço  a  gentileza  de  entrar em  contato com o serviço de Teleatendimento e informar o nº de protocolo.</t>
  </si>
  <si>
    <t>Em  resposta  a  solicitação  do  munícipe,  temos  a  informar  que  nosso  sistema  de  expedição  de documentos não possui este tipo de relatório.Há necessidade de desenvolvimento do sistema, o que demandaria custos. Assim, fica prejudicado o atendimento a demanda.</t>
  </si>
  <si>
    <t xml:space="preserve">Preliminarmente, cumpre destacar que a percepção de verba honorária sucumbencial, nos termos acima expostos, está, sem que se perca de vista a legislação federal, amparada pela Lei Municipal 
nº 3.673/1991 que, por sua vez, determina o rateio igualitário entre os titulares do cargo, excetuados os casos de vedação, previstos no texto legal. Além disso, a legislação municipal determina que a quota parte não integrará, para qualquer efeito, a remuneração do Procurador, uma vez que não se trata de verba pública. Dito isso, é importante ressaltar que não é possível indicar um valor mensal fixo sobre a percepção de verba honorária, uma vez que esta não possui a mesma natureza jurídica que a remuneração. Esta é fixa, certa e invariável e é paga pelos cofres públicos, como retribuição pecuniária pelo exercício do cargo, enquanto que aquela decorre da lei processual civil, sendo eventual, incerta e variável. 
Com efeito, considerando que apresentação dos últimos doze meses não espelha necessariamente a variação real percebida, permite-se informar que a média mensal para o último biênio, exercícios 2018 a 2019, foi de R$ 7.066,71 (sete mil e sessenta e seis reais setenta e um centavos). 
 </t>
  </si>
  <si>
    <t>Os servidores serão lotados junto aos serviços da Secretaria de Assistência Social de acordo com a necessidade de cada serviço, observando-se a Norma Operacional Básica de Recursos Humanos, NOB - RH, do Sistema Único de Assistência Social - SUAS.</t>
  </si>
  <si>
    <t>Formulário "google forms" respondido</t>
  </si>
  <si>
    <t>SB.109825/2022-85</t>
  </si>
  <si>
    <t>ANDRE LUIZ SANTOS COELHO</t>
  </si>
  <si>
    <t>Solicito dados da arrecadação em dinheiro das linhas de ônibus 03, 39A, 51, 54 e 54B entre os anos 2010 e 2022. Assim
como dados atuais - de 2022 - referentes aos números de veículos disponíveis para cada uma das linhas citadas. Por favor,
caso a informação requerida não esteja disponível, encaminhar imediatamente para o órgão responsável. Grato</t>
  </si>
  <si>
    <t>SB.109993/2022-92</t>
  </si>
  <si>
    <t>Em publicidade de outdoor registrado no centro da cidade, cuja a foto está no arquivo em PDF anexo, é citada a Vila São José, no Bairro Ferrazópolis, em São Bernardo, como uma das localidades beneficiárias da parceria com o governo do Estado de São Paulo para SERVIÇO DE RECUPERAÇÃO VIÁRIA cujo o investimento total nas localidades será de 20.000.000,00 (vinte milhões de reais). Assim sendo, solicito as seguintes informações: 1) Do montante apontado, qual o valor do investimento em recuperação viária na Vila São José? 2) Quais ruas da Vila São José receberão o serviço de recuperação viárias? 3) A Rua Francisco Filinto de Almeida, na Vila São José sofre há anos com defeito de nivelamento o que faz carros e caminhões deslizarem sobre o terreno de moradores em tempos de chuvas causando acidentes. A Rua
Francisco Filinto de Almeida terá execução de obra a fim de resolver este problema e acabar com os acidentes? Aguardo retorno sobre as perguntas realizadas acima, e solicito que caso não esteja incluída tal recuperação viária, que seja realizada na execução deste serviço</t>
  </si>
  <si>
    <t>SB.111002/2022-87</t>
  </si>
  <si>
    <t>CHARLES NIZAR DE SOUZA FERREIRA</t>
  </si>
  <si>
    <t>Solicito lista de Agentes da Guarda Civil Municipal, arrolados em portaria para serviços de fiscalização de trânsito de veículos nas vias terrestres do Município, incluindo a lavratura de infração de trânsito aos infratores. Bem como solicito o número da portaria e data de publicação no diário oficial. att. condutores de veículos, em desacordo com as normas estabelecidas na Lei Federal nº 9503/ 97 (Código de Trânsito Brasileiro</t>
  </si>
  <si>
    <t>SB.113807/2022-60</t>
  </si>
  <si>
    <t>MARIA DE LOURDES VENDRAMEL LOIACONO</t>
  </si>
  <si>
    <t>Estou aguardando por um exame de eletroneuromiografia desde 04/04/2022. Em contato com a ouvidoria da Prefeitura de São Bernardo do Campo (protocolo 4932526 aberto por meu filho Marco Antonio Loiacono), foi respondido com a informação que já tenho, sem dar previsão de atendimento e indicando o pronto socorro caso minha dor piore. Minha demanda é saber qual o meu lugar na fila de atendimento para o exame e, em função dos locais que podem fazer o exame, qual a previsão para realização. meu número hygia no cadastro da UBS é HY869791 anexo o pedido do médico ortopedista Obrigado</t>
  </si>
  <si>
    <t>SB.115137/2022-31</t>
  </si>
  <si>
    <t>Em relação ao Edital de Concurso Público nº 05/2018, entre o 1º ao 130º candidatos classificados para o cargo de Diretor Escolar, dos quais ingressaram 84 (oitenta e quatro), quantos apresentaram certificações do curso Normal Superior com Habilitação em Administração Escolar ou Gestão Escolar?</t>
  </si>
  <si>
    <t>SB.116241/2022-34</t>
  </si>
  <si>
    <t>RONNEY ARAUJO</t>
  </si>
  <si>
    <t>O requerente solicita as informações abaixo em razão de estar concluindo sua dissertação de mestrado, cujo objeto de pesquisa é a avaliação dindicadores de criminalidade. Trata-se de curso institucional, voltado ao estudo da política pública de segurança, buscando o seu aperfeiçoamenPública pela ENAP - Escola Nacional de Administração Pública. O solicitante é policial há 20 anos, exercendo atualmente o cargo de Delegado dPresidência da República, ocupando o cargo de Subchefe Adjunto de Segurança e Defesa. Assim, o uso das informações é para fins exclusivamOs dados e informações solicitadas são: 1) O município possui Guarda Municipal instalada? Desde quando? a. Caso positivo, apresentar históricdesde 2010 a 2022. 2) A GM utiliza arma de fogo? Caso positivo, desde quando? a. Apresentar histórico ano a ano do quantitativo de efetivo armformulário do pedido de acesso à informação permita, será anexada planilha sugestiva para preenchimento, a qual também poderá ser solicitadapor e-mail ronney.araujo@gmail.com ou telefone (Whatsapp) 61-98406-5944. Link clicável para entrar em contato pelo WhatsApp: https://api.whatsapp.com/send?phone=5561984065944&amp;text=Ol%C3%A1%2C%20Ronney%2C%20tenho%20d%C3%BAvida%20sobre%</t>
  </si>
  <si>
    <t>SB.117823/2022-22</t>
  </si>
  <si>
    <t>SB.119098/2022-95</t>
  </si>
  <si>
    <t>PREZADOS, COMO PROCEDER PARA DENUNCIAR ESTABELECIMENTO COMERCIAL EM SBC QUE NÃO EMITE CUPOM FISCAL EM COMPRAS DE ALIMENTOS EFETUADAS?</t>
  </si>
  <si>
    <t>SB.119284/2022-69</t>
  </si>
  <si>
    <t>LETICIA MARTINS LOPES</t>
  </si>
  <si>
    <t>REQUERENTE SOLICITA INFORMAÇÕES ACERCA DE REGULARIZAÇÃO DO LOCAL, A FIM DE CADASTRAMENTO PARA PAGAR IPTU, COMO TAMBÉM, DAR ENTRADA NO INVENTÁRIO - SR. JOÃO GERALDO LOPES CPF 676229928- 87. É possível acompanhar o andamento da solicitação através do endereço http://www.saobernardo.sp.gov.br/prodigi/ (Clique em "Efetuar login" e acesse o sistema. Caso não tenha login e senha, clique em "Cadastro de usuários" e realize seu cadastro) ou Teleatendimento: 0800-7708-156, para isso é necessário informar o nº do processo digital</t>
  </si>
  <si>
    <t>SB.119996/2022-56</t>
  </si>
  <si>
    <t>PRISCILLA SARAH SILVA ALVES</t>
  </si>
  <si>
    <t>Solicito através da Lei de Acesso à Informação, qual o procedimento correto (mais célere) para quem busca atendimento direcionado à saúde da mulher para os casos de nódulo no seio c/ suspeita de câncer. Informo que desde janeiro deste ano venho procurando atendimento em unidades de saúde do município e até o momento entendo que não obtive um atendimento adequado, pois já estive em atendimento nas UPA's da Vila São Pedro e Baeta Neves, HU (não fui atendida), HMU (3x - onde só fui medicada para alívio da dor - somente na 4x com o seio extremamente inchado e dolorido e com um exame de ultrassom particular é que fui atendida de emergência). Neste atendimento realizaram uma cirurgia para drenagem de pus que estava acumulado e foi retirada uma amostra para biópsia, foi deixado um "furo" para que eu pudesse drenar mais pus caso ocorresse novamente, porém, o que me foi informado é que assim que secasse, esse furo cicatrizaria naturalmente, e eu deveria aguardar o resultado da biópsia. Pois bem, o resultado foi benigno, no entanto, as dores persistem, o pus voltou a acumular, eu continuo drenando essa secreção que agora apresenta mal cheiro, nos lugares de pronto atendimento somente sou medicada e encaminhada de volta para casa, minha última tentativa de atendimento foi através do CAISM, no início de setembro, porém, infelizmente não pude comparecer à consulta. Sendo assim, solicito informar, depois de todas essas idas e vindas, qual seria o procedimento mais célere possível, para que eu possa ser atendida e informada sobre o que realmente está ocorrendo, pois isso não pode ser normal. Se possível informar local, telefone e nome de responsável a quem eu possa procurar. Atenciosamente, Priscilla</t>
  </si>
  <si>
    <t>Em atenção ao requerido, informamos que não consta em sistema 
cancelamento de consultas nas Unidades Básicas de Saúde, nos períodos solicitados. 
 Esclarecemos que quando é necessário fazer algum cancelamento estas 
consultas são prontamente remarcadas, por este motivo não constam como cancelamento.</t>
  </si>
  <si>
    <t>Esclarecemos que o documento nominalmente solicitado não está entre aqueles formalmente utilizados pelo Município; 
 O  referido  veículo  serve  conjuntamente  às  pastas  e  entidades  envolvidas  com atividades  de  estrita  finalidade  e  uso  público,  como  por  exemplo:  serviços  de  apoio  à saúde pública do Município, acompanhamento e apoio às atividades advindas da lei e do contrato de gestão com a Fundação do ABC e apoio legal do Município nas áreas de seu 
interesse. Salientamos  que  os  itinerários  e  locais  para os  quais  são  destinados  o  veículo são  feitos  sob  demanda,  estando  ele  colocado  e  disponível  para  as  atividades  públicas pertinentes  à  execução  da  Pasta,  no  apoio  e  acompanhamento  dos  serviços  de  saúde pública</t>
  </si>
  <si>
    <t>Esclarecemos que o documento nominalmente solicitado não está entre aqueles formalmente utilizados pelo Município; 
 O  referido  veículo  serve  conjuntamente  às  pastas  e  entidades  envolvidas  com atividades  de  estrita  finalidade  e  uso  público,  como  por  exemplo:  serviços  de  apoio  à saúde pública do Município, acompanhamento e apoio às atividades advindas da lei  e do contrato de gestão com a Fundação do ABC e apoio legal do Município nas áreas de seu 
interesse. Salientamos  que  os  itinerários  e  locais  para os  quais  são  destinados  o  veículo são  feitos  sob  demanda,  estando  ele  colocado  e  disponível  para  as  atividades  públicas pertinentes  à  execução  da  Pasta,  no  apoio  e  acompanhamento  dos  serviços  de  saúde pública.</t>
  </si>
  <si>
    <t>Em  relação  ao  Edital  de  Concurso  Público  nº  05/2018,  entre  o  1º  ao  130º  candidatos classificados  para  o  cargo  de  Diretor  Escolar,  ingressaram  84  (oitenta  e  quatro)  e  77  (setenta  e sete) apresentaram certificações do curso de Licenciatura Plena em Pedagogia</t>
  </si>
  <si>
    <t xml:space="preserve">Esclarecemos  que  as  publicações  dos  agentes  da  GCM  portariados  para  a fiscalização viária encontram-se no Noticiais do Município, Edições n.º 2281, de 25/02/2022 e n.º 2313, de 19/08/2022, Portaria ST n.º 2, de 23/02/2022 e Portaria ST n.º 10, de 08/08/2022, respectivamente. 
Informamos  que  desde  2002,  o  Notícias  do  Município  está  disponibilizado  em formato digital e todas as suas edições estão disponíveis através do endereço https://www.saobernardo.sp.gov.br/web/sbc/todas-as-edicoes </t>
  </si>
  <si>
    <t>Em relação ao Edital de Concurso Público nº 05/2018 para preenchimento 
de vagas do cargo de Diretor Escolar,  temos a informar que nenhum dos 84 (oitenta e quatro) servidores ingressantes, classificados entre o 1º ao 130º lugar, apresentou curso Normal Superior com Habilitação em Administração Escolar ou Gestão Escolar.</t>
  </si>
  <si>
    <t>Informamos que o seu pedido será arquivado, uma vez que a mesma solicitação está sendo tratada pelo processo SB.116241/2022-34, protocolado em 20/09/2022 pelo mesmo Requerente</t>
  </si>
  <si>
    <t>Esclarecemos que este canal de atendimento trata somente sobre o acesso, transparência e publicidade de informações pertinentes a esfera desta municipalidade.
Salientamos que a fiscalização da emissão de Nota Fiscal por comércios de alimentos é de competência da Secretaria da Fazenda estadual e não desta entidade municipal.
Dessa forma, informamos que o registro de reclamação do consumidor contra um contribuinte sobre a não emissão de NF pode ser feito através do link: https://portal.fazenda.sp.gov.br/servicos/nfp/Paginas/Guia-Reclamacoes-Consumidor.aspx</t>
  </si>
  <si>
    <t>SB.125251/2022-35</t>
  </si>
  <si>
    <t>TALITA MORENO LUCILLO</t>
  </si>
  <si>
    <t>SOLICITO LISTA COM CLASSIFICAÇÃO DO PROGRAMA EDUCAR MAIS PARA CRIANÇAS DO INFANTIL IV. EM ESPECIAL COM INFORMAÇÕES ACERCA DO ALUNO MATRICULADO ATUALMENTE EM CRECHE MARTIN FRANCISCONI LUCILLO</t>
  </si>
  <si>
    <t>SB.125326/2022-69</t>
  </si>
  <si>
    <t>Em relação ao Edital de Concurso Público nº 05/2018, entre o 1º ao 130º candidatos classificados para o cargo de Diretor Escolar, dos quais ingressaram 84 (oitenta e quatro), quantos apresentaram certificações do Curso Superior em Pedagogia com Formação em Administração Escolar ou Gestão Escolar?</t>
  </si>
  <si>
    <t>Referente à solicitação SB.113807/2022-60, a Central de Regulação informa que em verificação no sistema  o  exame  de  Eletroneuromiografia  de  Membros  Superiores,  da  Sra.  Maria  de  Lourdes Vendramel Loiacono, consta como agendado para 10/10/2022 as 10:15. O comprovante do 
agendamento foi encaminhado para a UBS da paciente em 21/09/2022</t>
  </si>
  <si>
    <t>SB.126348/2022-59</t>
  </si>
  <si>
    <t>MURILO NOLI DA FONSECA</t>
  </si>
  <si>
    <t>Prezados, Gostaria de solicitar a lista de empreendimentos, edificações aprovados pela Prefeitura de São Bernardo do Campo ao longo dos meses de 2022, contendo, pelo menos, as seguintes informações: Logradouro, Número, Bairro, Zoneamento, Quantidade Pavimentos, Finalidade (Construção), Área do Terreno e Construtora.</t>
  </si>
  <si>
    <t>SB.126354/2022-41</t>
  </si>
  <si>
    <t>VAGNER ANTONIO DA SILVA</t>
  </si>
  <si>
    <t>Solicita detalhes sobre desapropriação prevista em área onde está incluso seu imóvel localizado à Estrada dos Alvarengas, 5.975 inscrição imobiliária 533.340.003.000. Pede que seja esclarecida a data de início de tal desapropriação e também as plantas contemplando as áreas. Tal solicitação trata-se do decreto 22.091 de 15/09/2022 publicado no diário oficial do município edição 2317 de 16/09/2022, página 4.</t>
  </si>
  <si>
    <t>SB.127445/2022-09</t>
  </si>
  <si>
    <t>QUAL O TOTAL DA FROTA DE ÔNIBUS EM SÃO BERNARDO DO CAMPO ENTRE OS ANOS DE 2015 A 2021? QUANTOS MICROÔNIBUS, QUANTOS ÔNIBUS NORMAIS E QUANTOS ARTICULADOS, POR ANOS (2015 A 2021)?</t>
  </si>
  <si>
    <t>SB.127483/2022-01</t>
  </si>
  <si>
    <t>ELTON SPINA</t>
  </si>
  <si>
    <t>Caro(a) senhor(a) Responsável por este, Eu, Elton Spina, inscrito(a) no CPF sob o número 290.230.868-05, com base no artigo 5º (XXXIII) da Constituição Federal e nos artigos 10, 11 e 12 da Lei nº 12.527/2011 – a Lei Geral de Acesso a Informações Públicas – , dirijo-me respeitosamente a Vossa Senhoria, com o objetivo de apresentar o seguinte: REQUERIMENTO DE INFORMAÇÕES relacionadas a Contratação da Sra ROSANA NEVES APARECIDA SENTEIO OLIVA, inscrito(a) no CPF sob o número 069.362.728-00. 1. Eu solicito o acesso a [todos] os documentos relacionados a Contratação da Sra ROSANA NEVES APARECIDA SENTEIO OLIVA, inscrito(a) no CPF sob o número 069.362.728-00 a. data de contratação b. cargo c. remuneração d. folhas de ponto desde sua contratação 2. Em cumprimento ao artigo 11 da Lei no 12.527, de 18 de novembro de 2011, o acesso às informações requisitadas deve ser imediato. Não sendo possível o acesso imediato, a resposta, em conformidade com o referido artigo, deve ser expedida no prazo máximo de 20 (vinte) dias, contados do protocolo deste Requerimento junto a este(a) Prefeitura Municipal de São Bernardo do Campo. Para o recebimento da resposta, comunico o seguinte endereço eltonspina80@gmail.com. Atenciosamente, Elton Spina</t>
  </si>
  <si>
    <t>SB.128582/2022-73</t>
  </si>
  <si>
    <t>EDUARDO FERREIRA SOARES</t>
  </si>
  <si>
    <t>Ofício - Apoio do Departamento de Trânsito para a Apresentação do Espetáculo Musical - A Família Addams no Centro Educacional da Fundação Salvador Arena</t>
  </si>
  <si>
    <t>SB.128590/2022-87</t>
  </si>
  <si>
    <t>Oficio - Apoio do Departamento de Transito para Apresentação da Orquestra Filarmônica do Centro Educacional da Fundação Salvador Arena</t>
  </si>
  <si>
    <t>SB.128597/2022-04</t>
  </si>
  <si>
    <t>Oficio - Apoio do Departamento de Transito para o Evento: Arena no Parque organizado pelo Centro Educacional da Fundação Salvador Arena que será realizado no Parque Salvador Arena no dia 29/10 das 9h00 às 15h00</t>
  </si>
  <si>
    <t>SB.129273/2022-53</t>
  </si>
  <si>
    <t>Qual a fundamentação técnica para que existam pontos de tomada, da Praça da Matriz, desligados?</t>
  </si>
  <si>
    <t>SB.129274/2022-14</t>
  </si>
  <si>
    <t>PATRICK ALVES DA SILVA</t>
  </si>
  <si>
    <t>Olá, venho por meio desta solicitação esclarecer dúvidas quanto ao procedimento de baixa de inscrição municipal de uma empresa no município de São Bernardo do Campo. Estou solicitando este serviço, pois não localizei dentro do site da prefeitura um e-mail válido ou informações sobre procedimento de baixa de cadastro municipal. Trabalho em uma contabilidade localizada no ES, município de Linhares e no dia 14/10/2022 fizemos uma baixa de uma empresa localizada neste município SBC-SP. E no portal da junta de SP, já consta como baixada a empresa na prefeitura. E gostaria de saber se há algum outro procedimento para a baixa, ou a empresa já se encontra encerrada neste município? Fico no aguardo. Empresa: DBM INTERMEDIACAO E AGENCIAMENTO DE NEGOCIOS LTDA CNPJ: 37.406.883/0001-44</t>
  </si>
  <si>
    <t>SB.129300/2022-85</t>
  </si>
  <si>
    <t>Quais os eventos que ocorreram, nos últimos 05 anos, na Praça da Matriz?</t>
  </si>
  <si>
    <t>SB.129301/2022-46</t>
  </si>
  <si>
    <t>Para quais eventos já foi autorizado o uso da tomada?</t>
  </si>
  <si>
    <t>SB.129302/2022-07</t>
  </si>
  <si>
    <t>Quem é responsável pela administração da tomada? No caso de ser a Prefeitura de São Bernardo do Campo, qual a Secretaria responsável?</t>
  </si>
  <si>
    <t>SB.129303/2022-68</t>
  </si>
  <si>
    <t>Quais os pontos de tomada que existem na Praça da Matriz?</t>
  </si>
  <si>
    <t>Informo que este canal de atendimento trata somente de assuntos de caráter público relativo à Lei de Acesso à Informação. Para
solicitação de apoio ao Departamento de Trânsito, informo que o município disponibiliza procedimento próprio em seu Guia de
Serviços, conforme link abaixo:
https://guiadeservicos.saobernardo.sp.gov.br/guia-de-servicos/servicos/211654/mostrar</t>
  </si>
  <si>
    <t>SB.130700/2022-50</t>
  </si>
  <si>
    <t>HAVERÁ PASSE LIVRE EM SBC NA ELEIÇÃO DO PRÓXIMO DIA 30?</t>
  </si>
  <si>
    <t>LINHARES</t>
  </si>
  <si>
    <t>ES</t>
  </si>
  <si>
    <t>Informo que este canal de atendimento trata somente de assuntos de caráter público relativo à Lei de Acesso à Informação. Para solicitação de serviço referente a encerramento de inscrição municipal, informo que o município disponibiliza procedimento próprio em seu Guia de Serviços, conforme link abaixo:
https://guiadeservicos.saobernardo.sp.gov.br/guia-de-servicos/servicos/buscar?buscahome=encerramento (clique no serviço
conforme sua necessidade)
Caso tenha dúvidas, solicito entrar em contato através do nosso serviço de Teleatendimento F: 0800-7708-156 de segunda à sexta-feira das 08H00 às 17H00. Ou, se preferir, através do serviço de pré agendamento no link abaixo:
https://atendimentodeservico.saobernardo.sp.gov.br/atendimento-de-servico/site/solicitacao/formulario-de-solicitacao</t>
  </si>
  <si>
    <t>SB.130930/2022-82</t>
  </si>
  <si>
    <t>Acessando o portal de obras paralisadas do TCE-SP constam como paralisadas 6 (seis) obras de responsabilidade do Município de São Bernardo do Campo: 1) Infraestrutura urbana - Execução de Obras de urbanização, produção de unidades habitacionais e equipamentos no Parque São Bernardo (paralisada em 31/12/2019). Contratada: Construbase Engenharia Ltda.; 2) Habitação - Execução de Projeto Executivo complementar e execução de obras do Núcleo Divineia Pantanal (paralisada em 01/03/2019). Contratada: SCOPUS CONSTRUTORA &amp; INCORPORADORA LTDA. 3) Equipamento urbanos (praças, quadras e similares) - REVITALIZAÇÃO DO CAMPO DO FERRAZÓPOLIS, RUA BELA COR. (Paralisada em 23/05/2022). Contratada: REISCON CONSTRUTORA E TERRAPLANAGEM EIRELI 4) Infraestrutura Urbana – Urbanização - Execução da etapa 1 das obras do projeto de urbanização integrada Saracantan / Colina - 2º trecho (paralisada em 01/09/2022). Contratada: COMPEC GALASSO ENGENHARIA E CONSTRUÇÕES LTDA 5) Saúde - Construção da UPA Silvina, a ser edificada na Av. Conde de São Lourenço,325. (paralisada em 15/09/2022). Contratada: Mega Engenharia EIRELI 6) Saúde - Reforma do Telhado da UBS Vila São Pedro - Rua da Comunidade nº 100, Vila São Pedro. (sem data de paralisação informada). Contratada: GVC ARQUITETURA E CONSTRUÇÃO LTDA. Em relações a tais obras, solicita-se o seguinte: 1) Números individualizados dos respectivos contratos/aditivos; 2) Motivo (com comprovação) das paralisações.</t>
  </si>
  <si>
    <t>SB.132274/2022-23</t>
  </si>
  <si>
    <t>Venho através da presente solicitar seja prestada a seguinte informação. Tendo em vista o evento Brazilian Fest Show que ocorrerá dos 27 a 30, de outubro de 2022, em São Bernardo do Campo: (i) Será utilizada verba pública do Município de São Bernardo para algum fim no evento supracitado?</t>
  </si>
  <si>
    <t>Em relação ao Edital de Concurso Público nº 05/2018 para preenchimento de vagas do cargo de Diretor Escolar, temos a informar que 77 (setenta e sete), dos 84 (oitenta e quatro) servidores ingressantes, classificados entre o 1º ao 130º lugar, apresentaram certificações do Curso Superior em Pedagogia com Formação em Administração Escolar ou Gestão Escolar.</t>
  </si>
  <si>
    <t>SB.133575/2022-51</t>
  </si>
  <si>
    <t>CATARINA LUISA ALVES DE ARUJO</t>
  </si>
  <si>
    <t>Solicito um pedido de acesso a informação com as seguintes informações: - valor gasto por ano pela Prefeitura com publicidade - detalhamento dos valores recebidos por cada agência de publicidade - detalhamento do valor gasto em cada tipo de mídia: eletrônica, |TV, jornal, rádio, outdoor, panfletos, e outros. Gostaria dessas informações para 2017 a 2021</t>
  </si>
  <si>
    <t>SB.135101/2022-49</t>
  </si>
  <si>
    <t>ARACY RODRIGUES BEZERRA</t>
  </si>
  <si>
    <t>Gostaria de saber quantas pessoas estao na minha frente para passar com especialista de quadril e quantas vagas sao disponiveis para SBC? uma vez que nao temos cirurigia de quadril na cidade. Outro ponto: Se esta sendo analisando minha solicitacao LOA - Beneficio.Ate agora nao tive nenhuma resposta sobre o beneficio que Urgentemente preciso. Muito obrigada.</t>
  </si>
  <si>
    <t>SB.135888/2022-43</t>
  </si>
  <si>
    <t>RODRIGO MEIRA DE CASTRO</t>
  </si>
  <si>
    <t>Prezados, Venho solicitar a listagem dos bens inscritos no Livro do Tombo do Município - com as respectivas descrições, endereços completos e matrículas de registro - que constituem o Patrimônio Histórico e Cultural do Município de Sao Bernardo do Campo, nos termos do parágrafo único do art. 1o da Lei Municipal 2610 de 05 de junho de 1984</t>
  </si>
  <si>
    <t>SB.136257/2022-88</t>
  </si>
  <si>
    <t>Já faz dois anos que a prefeitura venho até aqui na Estrada do Aladino no jardim tupã, riacho grande, para fazer a regularização fundiária dos terrenos. E não tivemos mais noticias, sobre em qual etapa está essa regularização. Em qual fase está a regularização dos terrenos?</t>
  </si>
  <si>
    <t>SB.137232/2022-37</t>
  </si>
  <si>
    <t>EDINEIA MARIA DOS SANTOS DA SILVA</t>
  </si>
  <si>
    <t>Possibilidade da reserva do estacionamento rotativo do Teatro Elis Regina, da rua João Firmino 900 - Assunção, São Bernardo do Campo, bem como o estacionamento do bolsão em frente a Tecnolab, para evento que ocorrerá no dia 17/11/2022 das 13h às 17h</t>
  </si>
  <si>
    <t>SB.137250/2022-77</t>
  </si>
  <si>
    <t>DANI EVERSON DE SOUZA</t>
  </si>
  <si>
    <t>Bom dia. Sou morador da rua Campos do Jordão, 480 Baeta Neves CEP 09751-400, e a mesma foi incudída no programa Asfalto Novo em publicação da pág da Prefeitura em jun/2022, como visto no na foto em anexo. Gostaria de saber se ainda será feito o recapeamento. Aguardo retorno, e desde já agradeço</t>
  </si>
  <si>
    <t>Conforme solicitado, informamos que NÃO CONSTA em nosso cadastro como servidora ou ex-servidora desta Municipalidade, ROSANA NEVES APARECIDA SENTEIO OLIVA, portadora do CPF nº 069.362.728-00</t>
  </si>
  <si>
    <t>Para utilização dos pontos de energia da praça, é necessária prévia autorização pelos órgãos responsáveis da Prefeitura, com instalação de medição provisória e cobrança, aos usuárias, da energia elétrica gasta. Quando não há previsão de utilização, as tomadas devem ficar desligadas para que não haja dispêndio de energia elétrica à revelia.</t>
  </si>
  <si>
    <t>O uso dos pontos de energia já foram autorizados para diversas atividades e eventos, como instalação de base provisória da polícia, operação da carreta da mamografia, e desfiles do dia 07 de setembro.</t>
  </si>
  <si>
    <t>A Prefeitura é responsável pela administração de pontos de energia em praças, através da Secretaria de Serviço Urbanos (SU).</t>
  </si>
  <si>
    <t>Os pontos de energia na Praça da Matriz se encontram ao lado da capela, de frente Á Rua Marechal Deodoro.</t>
  </si>
  <si>
    <t>SB.138420/2022-39</t>
  </si>
  <si>
    <t>ALÍPIO AUGUSTO PUERTAS PEREIRA</t>
  </si>
  <si>
    <t>Boa tarde! Solicito, por favor, o orçamento destinado exclusivamente à aquisição de softwares das secretarias, autarquias e demais repartições do município para o ano de 2022. Solicito também o valor do orçamento total do município para o ano de 2022. Requisito, por gentileza, que sejam fornecidas em formato aberto (planilha em .xls *.csv,.ods, etc), nos termos do art. 8º, §3º, III da Lei Federal 12.527/11 e art. 24, V da Lei Federal 12.965/14. Esclarecendo que arquivos em formato *.pdf não são abertos (vide o item 6.2 da Cartilha Técnica para Publicação de Dados Abertos no Brasil http://dados.gov.br/pagina/cartilha-publicacao-dados-abertos). Caso parte das informações não possa ser fornecida, favor justificar e enviar o restante. Caso o órgão não seja o responsável pelas informações favor encaminhá-lo ao responsável. Obrigado!</t>
  </si>
  <si>
    <t>SB.138937/2022-87</t>
  </si>
  <si>
    <t>JEAN CARLO ROCHA CORREA</t>
  </si>
  <si>
    <t>Solicita informações acerca do processo SB.112964/2022. Informa que já consultou o processo diretamente na Secretaria de Trânsito, entretanto, gostaria de ser cadastrado como interessado para que possa acompanhar a tramitação. Caso seja indeferido o pedido de cadastramento, solicita que seja disponibilizado para consulta o que já foi tramitado. Não foi feito pedido de vistas ou cópia pois foi considerada a natureza do processo e as informações passadas pelo cidadão.</t>
  </si>
  <si>
    <t>SB.140081/2022-91</t>
  </si>
  <si>
    <t>ALLAN SOUZA DA SILVA</t>
  </si>
  <si>
    <t>Solicito o dígito verificador dos seguintes processos: SB - 53.739/2021 SB - 66.431/2022 SB - 87.563/2021</t>
  </si>
  <si>
    <t>SB.140376/2022-21</t>
  </si>
  <si>
    <t>HUGO LIMA BORGES</t>
  </si>
  <si>
    <t>Gostaria de informação relativa a todas as árvores cortadas (retiradas por completo) pela prefeitura (ou orgãos/empresas responsáveis) no ano de 2022, incluindo: - endereço/localização da árvore - solicitante da retirada da árvore - motivo da retirada</t>
  </si>
  <si>
    <t>SB.140402/2022-92</t>
  </si>
  <si>
    <t>THIAGO TAVARES</t>
  </si>
  <si>
    <t>Olá. Gostaria de receber as informações de Condomínios Residenciais da cidade, quantidade de andares e/ou apartamentos, CNPJ e, se possível, endereço completo. Obrigado!</t>
  </si>
  <si>
    <t>SB.141432/2022-96</t>
  </si>
  <si>
    <t>Requeiro informações sobre o andamento (em que fase se encontra e quais são as próximas etapas) do processo de regularização fundiária do Jardim Laura. Requeiro, também, acesso à íntegra desse processo.</t>
  </si>
  <si>
    <t>Este  Departamento  não  tem  o  registro  dos  eventos  que  ocorrem  nos  últimos  05  anos,  tendo  em vista a temporalidade das ações. Ressalto ainda que todos podem reunir-se pacificamente, sem armas, em locais abertos ao público, independente  de  autorização,  desde  que  não  frustrem  outra  reunião  anteriormente  convocada para o mesmo local, sendo apenas exigido aviso prévio à autoridade competente. Desta forma, não temos como mensurar quais eventos ocorreram com precisão.</t>
  </si>
  <si>
    <t>Considerando o questionamento efetivado pelo senhor vereador GLAUCO NOVELLO BRAIDO, informamos respeitosamente que o evento denominado FEST SHOW foi ofertado pelos patrocinadores aos munícipes de São Bernardo do Campo e demais interessados sem qualquer custo, ou seja, não foi utilizada verba pública</t>
  </si>
  <si>
    <t>Todos  os  valores  referentes  aos  investimentos  em  comunicação  efetuados  pela  Secretaria  de Comunicação podem ser aferidos no Portal da Transparência e na Prestação de Contas-Comunicação, na página da Secretaria de Finanças.</t>
  </si>
  <si>
    <t>Informo que este canal de atendimento trata somente de solicitações de informações públicas referentes à Lei de Acesso àInformação. Referente aos processos citados, dois são internos, onde o principal interessado é o Município de São Bernardo do Campo, e o outro, trata de solicitação de vistas, onde o interessado é particular. De acordo com o Decreto n° 18.280/2012 Art.49-A "No processo digital, somente os interessados ou citados, cadastrados, terão acesso às peças do mesmo via Portal de Atendimento", portanto, fornecer o dígito de controle dos processos solicitados, consequentemente liberaria o acesso aos mesmos, infringindo o estabelecido no decreto. Sendo assim, caso tenha interesse na solicitação de vistas/cópias, o município disponibiliza procedimento próprio, através dos seguintes links: https://prodigi.saobernardo.sp.gov.br/cpav-portal-externo/ (consulta de processos – necessário possuir legitimidade) https://guiadeservicos.saobernardo.sp.gov.br/guia-de servicos/servicos/211359/mostrar (solicitação de cópia de processo)
https://guiadeservicos.saobernardo.sp.gov.br/guia-de-servicos/servicos/212134/mostrar (solicitação de vistas de processo)</t>
  </si>
  <si>
    <t>Solicitamos que refaça a solicitação de Lei de acesso a Informação, tendo em vista o art. 10 da lei municipal 12527/2011 que diz o seguinte: "Qualquer interessado poderá apresentar pedido de acesso a informações aos órgãos e entidades referidos no art. 1º desta Lei, por qualquer meio legítimo, devendo o pedido conter a identificação do requerente e a especificação da informação requerida."</t>
  </si>
  <si>
    <t>SB.142438/2022-68</t>
  </si>
  <si>
    <t>VET EXPERT - ESPECIALIDADES VETERINARIAS LTDA</t>
  </si>
  <si>
    <t xml:space="preserve"> Informação referente a validade do alvará de funcionamento</t>
  </si>
  <si>
    <t>SB.142730/2022-41</t>
  </si>
  <si>
    <t>SOLICITA INFORMAÇÕES CONFORME DOCUMENTOS ANEXOS</t>
  </si>
  <si>
    <t>SB.144558/2022-69</t>
  </si>
  <si>
    <t>EMPRESA METROPOLITANA DE AGUAS E ENERGIAS S.A.- EMAE</t>
  </si>
  <si>
    <t>Prezados, O Departamento de Patrimônio e Meio Ambiente da EMAE (Empresa Metropolitana de Águas e Energia) veem utilizando o GeoPortal da Prefeitura de São Bernardo do Campo - SP para análises no entorno da Represa Billings. Solicitamos informações referentes a Represa Billings (dados de 2021): -Ortofotos 2021 - Mosaicos em formato TIFF que contemple a Represa Billings; e -Nuvem de Pontos 2021 - Mosaicos em formato LAS que contemple a Represa Billings. Esse material será de grande valia para análises internas em áreas da empresa. Atenciosamente</t>
  </si>
  <si>
    <t>SB.144579/2022-82</t>
  </si>
  <si>
    <t>MARDEN AKIO DE OLIVEIRA MIYAKODA</t>
  </si>
  <si>
    <t>Prezado(a) Senhor(a)! Bom dia! No contexto do Projeto TMA-SP NEO do Decea/Aeronáutica vigente desde 20/05/2021, a minha casa em São Bernardo do Campo / SP (Rua Etram, 60, Planalto) passou a ser rota da principal saída do 2º maior aeroporto do país (“SID RNAV BAIAN 1A RWY 17R/17L” em Congonhas), com dezenas de aviões no período entre 06:08h e 23h, com manifesta ofensa aos limites sonoros máximos estabelecidos pela legislação municipal para a residência deste requerente: 55 dba das 6h00 às 19h00 e 45 dba das 19h00 às 6h00. Com base no rol exemplificativo do art. 7º da Lei de Acesso à Informação, peço as seguintes informações por favor: 1. para a substituição da anterior saída “SID PUKRA 2B RWY 17R/17L” pela atual saída “SID RNAV BAIAN 1A RWY 17R/17L” em Congonhas, o Decea/Aeronáutica consultou a
Prefeitura de São Bernardo do Campo? 2. peço link ou cópia das eventuais manifestações que a Prefeitura de São Bernardo do Campo encaminhou para o Decea/Aeronáutica, no tocante ao item acima; 3. a Prefeitura de São Bernardo do Campo recebeu reclamação de barulho de avião nos anos de 2021 e 2022 e quais medidas adotou? 4. peço link ou cópia dos documentos existentes sobre o item acima. Termos em que peço deferimento. São Bernardo do Campo / SP, 30 de novembro de 2022. Marden Akio de Oliveira Miyakoda</t>
  </si>
  <si>
    <t>SB.145063/2022-01</t>
  </si>
  <si>
    <t>No processo 136257/2022-88 foi respondido que o loteamento do bairro: jardim tupã, dos finco, riacho grande, na Estrada do Aladino está na etapa de número: 4. Contudo anteriormente em 09/2022, tivemos informação da secretaria de habitação que o projeto estava pronto e que estava na etapa de número 5, que é da aprovação ambiental e da prefeitura. A pergunta é: Voltou novamente para a fase de número 4, ou está na etapa de número 5, para a aprovação do projeto? Ficou essa duvida.</t>
  </si>
  <si>
    <t>SB.145989/2022-02</t>
  </si>
  <si>
    <t>Tendo em vista o Decreto nº 22.162, publicado no Diário oficial do Município em 02, de dezembro de 2022, venho por meio desta solicitar seja prestada a seguinte informação: (i) Qual a exata finalidade do empenho de verba no valor de R$ 5.000.000,00 (cinco milhões de reais) para a pasta de comunicação legal?</t>
  </si>
  <si>
    <t>SB.148775/2022-26</t>
  </si>
  <si>
    <t>ADILSON FAGUNDES ALONSO</t>
  </si>
  <si>
    <t>Solicita informações acerca de uma obra de alargamento da via a ser realizada em frente ao seu imóvel na Estrada dos Alvarengas 7150. O requerente quer saber se a obra vai interferir em seu imóvel.</t>
  </si>
  <si>
    <t>SB.150557/2022-45</t>
  </si>
  <si>
    <t>Solicitação de informações referentes a Represa Billings (dados de 2021). Processo Digital já aberto SB.144558/2022-69, porém atualizamos as informações. Área de interesse segue em anexo</t>
  </si>
  <si>
    <t>SB.151848/2022-47</t>
  </si>
  <si>
    <t>MANOEL ALVES DE OLIVEIRA</t>
  </si>
  <si>
    <t>Como proprietário do imóvel citado no local do evento o requerente questiona: 1- Há desapropriação prevista para o local? 2- Se positivo, qual é a data prevista para tal e como será feita a indenização (base, forma de pagamento,etc)</t>
  </si>
  <si>
    <t>SB.152034/2022-27</t>
  </si>
  <si>
    <t>ALEXANDRE APARECIDO DOS SANTOS</t>
  </si>
  <si>
    <t>Por favor, procuro lei ou decreto municipal relacionado a proibição de plásticos descartáveis (ex.: canudos pláticos, sacolas plásticas, talheres plásticos etc.) fornecidos no comércio e estabelecimentos de prestação de serviço no Município de São Bernardo do Campo. Busco lei ou decreto municipal congênere as Leis nº LEI Nº 17.261 DE 13 DE JANEIRO DE 2020 (Dispõe sobre a proibição de fornecimento de produtos de plástico de uso único nos locais queespecifica) e LEI Nº 17.123 DE 25 DE JUNHO DE 2019 (Dispõe sobre a proibição de fornecimento de canudos confeccionados em material plástico, nos locais que especifica, e dá outras providências), ambas do Município de São Paulo. Obrigado</t>
  </si>
  <si>
    <t>SB.152897/2022-42</t>
  </si>
  <si>
    <t>RENATA CRISTINA DUARTE DOS SANTOS</t>
  </si>
  <si>
    <t>Prezados, Solicito, com base na Lei 12527, as informações abaixo: 1) A Secretaria de Educação possui programa para capacitação de docentes? 2) Qual foi o montante gasto pela Secretaria de Educação com a capacitação de docentes em 2021? 3) A Secretaria de Educação possui um programa para capacitação de gestores escolares? 4) Qual foi o montante gasto pela Secretaria de Educação com a capacitação de gestores escolares em 2021? 5) A Secretaria de Educação possui uma metodologia formal para seleção de gestores escolares? 6) Qual foi o montante gasto pela Secretaria de Educação com a seleção/eleição de gestores escolares em 2021? 7) Qual foi o orçamento total da Secretaria de Educação em 2021? 8) Qual foi o montante gasto pela Secretaria de Educação com a folha de pessoal em 2021? 9) Qual foi o montante gasto pela Secretaria de Educação com o custeio em 2021 (contas relacionadas à manutenção da infraestrutura das escolas e da sede da Secretaria)? Desde já agradeço a atenção. Atenciosamente, Renata Duarte</t>
  </si>
  <si>
    <t>SB.150771/2022-85</t>
  </si>
  <si>
    <t>FUNDACAO PARA O VESTIBULAR DA UNIVERSIDADE ESTADU-AL PAULISTA JULIO DE MESQUITA FILHO VUNESP</t>
  </si>
  <si>
    <t>Concurso Público Pref. de São Bernardo do Campo - solicitação do aumento da frota de ônibus, bem como a organização do trânsito próximo aos locais de aplicação das provas.</t>
  </si>
  <si>
    <t>O processo administrativo SB.112964/2022, o interessado é a Secretaria de Transportes e Vias Públicas, não sendo possível acompanhamento de tramitação. Caso o munícipe tenha interesse em consultar alguma informação, deverá seguir conforme Decreto Municipal nº 18280/2012 art. 48: Art. 48 Os pedidos de vistas ao processo deverão ser efetuados por meio de autuação de processo digital, pelo munícipe interessado ou seu representante legal, via Portal de Atendimento ou em uma das unidades de Atendimento ao Cidadão. (Redação dada pelo Decreto nº 20.854/2019)</t>
  </si>
  <si>
    <t>Quanto a solicitação, temos a informar que o sistema de licenciamento não possui este tipo de relatório.</t>
  </si>
  <si>
    <t>nformo que este canal de atendimento trata somente de solicitações de informações públicas referentes à Lei de Acesso à Informação. A informação referente a validade do Alvará de funcionamento, de acordo com a Lei Ordinária Nº 6279, DE 19 DE JUNHO DE 2013, Art. 17, pode ser obtida no link:
https://leismunicipais.com.br/a/sp/s/sao-bernardo-do-campo/lei-ordinaria/2013/627/6279/lei-ordinaria-n-6279-2013-dispoe-sobre-
a-expedicao-de-alvara-de-funcionamento-relativo-ao-exercicio-de-atividades-no-municipio-e-da-outras-providencias.html Em caso e dúvidas, solicito entra em contato com o link a seguir:
https://www.saobernardo.sp.gov.br/web/obras-particulares</t>
  </si>
  <si>
    <t>Conforme tratativas realizadas por telefone, nesta data, informo que para as solicitações formalizadas através dos protocolos SB 144558/2022-69 e SB 150557/2022-45 o município disponibiliza procedimento próprio, de acordo com orientações obtidas junto à Divisão de Geoprocessamento e Cartografia (SOPE-11). Sendo assim, encaminhamos abaixo, o link para formalização do pedido de cópias, informo ainda, que as solicitações citadas serão arquivadas:
https://guiadeservicos.saobernardo.sp.gov.br/guia-de-servicos/servicos/211276/mostrar</t>
  </si>
  <si>
    <t>Informamos que este canal de atendimento trata somente de solicitações de informações públicas referentes à Lei de Acesso à Informação. O município dispõe de procedimento próprio para recebimento de ofícios, eles devem ser protocolizados na Praça Samuel Sabatini, 50 – Centro – andar térreo (sala do Empreendedor)</t>
  </si>
  <si>
    <t>FORTALEZA</t>
  </si>
  <si>
    <t>SÃO SEBASTIÃO</t>
  </si>
  <si>
    <t>A suplementação destina-se à comunicação do Município</t>
  </si>
  <si>
    <t>SB.154648/2022-31</t>
  </si>
  <si>
    <t>SOLEMAK RECAUCHUTADORA LTDA</t>
  </si>
  <si>
    <t>Por gentileza preciso do coeficiente utilizado para calcular o nosso IPTU...gostaria de saber o calculo utilizado para chegar no valor final do nosso IPTU</t>
  </si>
  <si>
    <t>SB.155839/2022-16</t>
  </si>
  <si>
    <t>Informamos que a Lei Municipal nº 6.221, de 22 de agosto de 2012 trata sobre o fornecimento gratuito de sacolas descartáveis.
Em relação aos canudos plásticos, a utilização foi proibida através da Lei Estadual nº 17.110, de 12 de julho de 2019.
As leis mencionadas seguem em anexo.</t>
  </si>
  <si>
    <t>Em  atenção  ao  requerido,  cumpre-nos  informar  que  o  referido  projeto  se  encontra  em  fase  de análise  e  elaboração,  onde  não  há  definição  até  o  momento  a  respeito  da  desapropriação  em questão. Assim, deve-se aguardar a conclusão do projeto para prestarmos os devidos esclarecimentos.</t>
  </si>
  <si>
    <t>SCP</t>
  </si>
  <si>
    <t>Secretaria de Conceções e parcerias</t>
  </si>
  <si>
    <t>ARSBC</t>
  </si>
  <si>
    <t>Agencia Reguladora de São Bernardo do Campo</t>
  </si>
  <si>
    <t>SB.002534/2023-08</t>
  </si>
  <si>
    <t>Em anexo a processo.</t>
  </si>
  <si>
    <t>BRASIL</t>
  </si>
  <si>
    <t>Gostaria de saber como está a regularização dos lotes da Rua: Turiassu, no Bairro do Jardim Tupã, Riacho Grande?
Já faz mais de um ano que não temos mais nenhuma noticia de qual etapa que está atualmente essa regularização das escrituras.</t>
  </si>
  <si>
    <t>SB.004483/2023-92</t>
  </si>
  <si>
    <t xml:space="preserve">Após  análise  ao  solicitado,  informamos  que  nossa  intervenção  Corredor  Rudge  Ramos,  a  qual contemplava a execução de Corredor de Ônibus no trecho central da Av. Senador Vergueiro, com a implantação  de  paradas  de  Ônibus  padronizadas,  semaforização  e  acessibilidade  já  encontra-se finalizada, onde com isso, esclarecemos que no rol de serviços desta Unidade de Vias Públicas não constam a execução  de novas alterações viárias no local indagado,  as quais contemplem  o alargamento de Via ou de Calçada, conforme indagado pelo Ilmo. sr. Munícipe, por outro lado, há um  projeto  do  Governo  Estadual  para  a  execução  do  BRT  ABC/Tamanduateí,  o  qual  passará  pela Av.  Lauro  Gomes,  bastante  próximo  ao  local  informado  pelo  requerente,  mas  até  o  presente momento esta PMSBC não dispõe de maiores detalhes com relação ao novo dispositivo viário a ser implantado no local.  Esperamos  que  essas  informações  venham  a  esclarecer  as  dúvidas  e,  caso  essas  ainda  persistam, sugerimos  que entre  em  contato  diretamente  com  esta  Secretaria de  Transportes  e  Vias  Públicas, onde poderemos entender melhor suas dúvidas e indagações e com isso, prestarmos os 
esclarecimentos mais adequados.  Sem mais para o momento, desde já subscrevemo-nos, colocando-nos a disposição para quaisquer 
esclarecimentos que se fizerem necessários, no âmbito desta Unidade de Vias Públicas. </t>
  </si>
  <si>
    <t xml:space="preserve"> EDSON SANTOS DE SOUZA</t>
  </si>
  <si>
    <t>Solicito informações junto ao Setor de Mobilidade/Transporte para verificar se no endereço Avenida Senador Vergueiro, 2000 - Rudge Ramos, CEP: 09750-900 possui algum melhoramento viário (alargamento de via, alargamento de calçada e etc).</t>
  </si>
  <si>
    <t>SB.004904/2023-10</t>
  </si>
  <si>
    <t>As informações de contato das Unidades Escolares da Rede Municipal de Ensino e de Creches Parceiras, incluindo telefone e e-mail, encontram-se no link https://educacao.saobernardo.sp.gov.br/index.php/localizacao/mapa-rede.html, ou seguindo o caminho abaixo: 1. Acesse o Portal da Educação de São Bernardo do Campo no link  https://educacao.saobernardo.sp.gov.br/;  2. Clique em "PRECISA ENCONTRAR UMA ESCOLA? CLIQUE AQUI" 3. Clique no ícone indicado na página acima do mapa para visualizar a lista de escolas; 4. Selecione a Unidade Escolar desejada; 5.  Um  painel  na  lateral  esquerda  irá  apresentar  as  informações  da  Unidade  Escolar  (nome, 
atendimento, endereço, telefones e e-mail). As informações também podem ser visualizadas selecionando a marcação da Unidade 
Escolar diretamente no mapa.</t>
  </si>
  <si>
    <t xml:space="preserve">Bom dia. Espero encontrá-los bem. CONTEXTO: Não consegui encontrar no site da PMSBC uma lista com os e-mails institucionais das Escolas Municipais de São Bernardo do Campo. PERGUNTA: Onde posso encontrá-la? Ou, solicito o envio em arquivo Excel, preferencialmente, para meu e-mail. Aguardo eobrigado.
</t>
  </si>
  <si>
    <t>SB.004810/2023-85</t>
  </si>
  <si>
    <t>Anexo ao processo.</t>
  </si>
  <si>
    <t>EDSON SANTOS DE SOUZA</t>
  </si>
  <si>
    <t>Solicito informações sobre área de preempção, para obter informações se em caso de venda o lote em questão deve ser oferecido primeiro a prefeitura, se possui essa preferência de venda.</t>
  </si>
  <si>
    <t xml:space="preserve">SB.007154/2023-32
</t>
  </si>
  <si>
    <t>BÁRBARA CRISTINE PASQUALINI SIMÕES</t>
  </si>
  <si>
    <t xml:space="preserve"> Prezados, muito boa tarde! Espero que estejam bem. Recentemente, nos arredores da minha casa, foram instalados uma porção de semáforos. A referida via, apesar se ser uma rua larga e próximo à Toyota, não apresenta grande fluxo de carros, inclusive no retorno, este pode ser feito grandes problemas sem semáforo. Sendo assim, gostaria de ter acesso ao que motivou a instalação destes semáforos, se esta foi baseada em algum estudo realizado e, em caso negativo, qual foi a motivação para instalação destes semáforos e quanto isto custou para os munícipes São Bernardenses. Os semáforos à que me refiro foram instalados na Rua Max Mangels Senior, na altura do número 720 no bairro Jardim Calux. Muito obrigada
No aguardo de uma resposta</t>
  </si>
  <si>
    <t>SB.009629/2023-66</t>
  </si>
  <si>
    <t>“Informamos, em atendimento ao Sr. Marden Akio de Oliveira Miyakoda, que não há documentação pertinente aos itens questionados”.</t>
  </si>
  <si>
    <t>Recurso à resposta prestada em SB.155839/2022-16, em anexo por favor. Como não havia possibilidade de recorrer diretamente neste processo mencionado, este recorrente precisou recorrer mediante novo pedido.</t>
  </si>
  <si>
    <t>SB.010027/2023-19</t>
  </si>
  <si>
    <t>Tendo em vista matéria publicada no Jornal Diário do Grande ABC (setecidades) no dia 16/01/2023, qual informou a quantidade de radares eletrônicos de fiscalização de trânsito, quantidade de multas aplicadas em 2021 e 2022 e valor arrecado com estes equipamentos em 2021 e 2022 nas cidades que compreendem o grande ABC. Todavia, em referida matéria há observação de que São Bernardo não informou dados. Desta feita, serve a presente para solicitar sejam prestadas as seguintes informações:  (i) Quantidade de multas aplicadas através de radares de fiscalização eletrônica nos anos de 2021 e 2022;</t>
  </si>
  <si>
    <t>SB.010443/2023-15</t>
  </si>
  <si>
    <t xml:space="preserve">O FSSSBC  informa  que  tornou  pública  as  providências referentes  a  proposta  para patrocínio  e  barracas  para  atuação  das  entidades  do  terceiro  setor  no  Festival  de  Verão 2023, por  meio de  publicações  em  Imprensa  Oficial, Notícias do  Município,  sendo:  - Comunicado n° 49/2022 de 16 de dezembro de 2022; - Comunicado n° 50/2022 de 28 de dezembro de 2022; - Comunicado nº 01/2023 de 6 de janeiro de 2023; - Comunicado nº 03/2023 de 20 de janeiro de 2023;   Além  destas  providências  e  conforme  previsto  nos  editais  001/2022  e  001/2023  do FSSSBC, o Patrocinador habilitado para o Evento apresentou ao FSSSBC, expressamente, um grupo de Empresas apoiadoras do Evento: Grupo Atacadão, Sabesp, Nativa FM e Band FM, tendo como contrapartida a cessão do espaço para realização do Evento, bem como a divulgação de logomarca(s).  O  Festival  de  Verão  é  um  Evento  de  interesse  público  e  de  gestão  compartilhada  com diversas  Secretarias  Municipais,  como  a  Secretaria  de  Cultura  e  Juventude,  Secretaria Municipal de Desenvolvimento Econômico, Ciência, Tecnologia, Trabalho e Turismo, entre outras. </t>
  </si>
  <si>
    <t>Tendo em vista o evento "Festival de Verão 2023" a ser realizado na Esplanada do Paço nos dias 28 e 29 de janeiro e 4 e 5 fevereiro, serve a presente para solicitar sejam prestadas as seguintes informações: (i) Há verba pública destinada ao evento? Se sim, qual o valor total de verba pública utilizada? (ii) Quais são os patrocinadores da iniciativa privada que promoverão o evento? Fornecer Nome/CPF e/ou Razão Social/CNPJ. (iii) Fornecer os contratos de patrocínio dos promotores do evento. (iv) Quem são os organizadores responsáveis pela administração do evento? Fornecer Nome/CPF e/ou Razão Social/CNPJ.</t>
  </si>
  <si>
    <t>SB.010968/2023-77</t>
  </si>
  <si>
    <t xml:space="preserve">ADILSON ALVES DE PAULA </t>
  </si>
  <si>
    <t>Solicito informações acerca da quantidade de cargos de Agente de Tesouraria I, II, III, IV e V compreendem o quadro desta municipalidade. Gostaria de saber qual a quantidade total que a legislação prevê, bem como quais vagas já estão ocupadas e quais estão disponíveis, com relação à progressividade horizontal e vertical (número e letra).</t>
  </si>
  <si>
    <t>SB.012296/2023-26</t>
  </si>
  <si>
    <t>Informamos  que  a  legislação  municipal  é  de  consulta  pública,  quanto  ao desentranhamento de documentos, consulte Decreto o Nº 18.280/2012 que estabelece as normas processuais  (disponível  no  endereço eletrônico  http://leismunicipa.is/stlce),  especificamente  na Seção IV (Do Desentranhamento e Devolução de Documentos, Art. 26 a 29).</t>
  </si>
  <si>
    <t>CARLOS TOMIYA</t>
  </si>
  <si>
    <t>Prezados Senhores, Desejo conhecer o fundamento legal (lei e respectivo artigo) que autorizam um funcionário publico desentranhar uma manifestação sobre fato relevante em um determinado processo administrativo no âmbito dessa Municipalidade. Respeitosamente Carlos Tomiya Carlos.</t>
  </si>
  <si>
    <t>SB.015594/2023-93</t>
  </si>
  <si>
    <t>Considerando o local indicado, informamos tratar-se de próprio municipal, área de espaço livre, bem de uso comum do povo, Codificada como A-025-010, doada a esta municipalidade, matriculada sob os nº 48.341 a 48.344, do 2º RISBC e que veio ao domínio público quando da aprovação do loteamento Vila Claraval. Esclarecemos que sobre esta área foi executado a “PRAÇA DALMACE CAPELL, e denominada oficialmente pela Lei Municipal nº 5021, de 14 de dezembro de 2001.</t>
  </si>
  <si>
    <t>HELEN DE SATELIS SILVA</t>
  </si>
  <si>
    <t>Olá, gostaria de saber se o terreno ao localizado na rua maria azevedo florence, que faz divisa com a casa nº 520, cep: 09811-050 é de propriedade particular ou pública? Gostaria que me informassem o número da matrícula do referido terreno. Segue em anexo a foto em destaque do terreno. Aguardo.</t>
  </si>
  <si>
    <t>SB.015638/2023-78</t>
  </si>
  <si>
    <t>Em resposta ao solicitado através da abertura de Processo PA SB 015638/2023-78, onde há a solicitação de acesso às propostas encaminhadas pelo município, em conjunto com as empresas prestadoras de serviços, temos o seguinte a informar: O Programa de Regularização Fundiária e Melhoria Habitacional está destinado à concessão de financiamento, em condições especiais de subsídio para a execução de melhorias habitacionais e promover a regularização fundiária, em núcleos enquadrados em REURB-S, a fim de promover o direito à moradia em condições adequadas à população de baixa renda. De acordo com o item 6.5 da Instrução Normativa nº 02 de 21 de janeiro de 2020, é responsabilidade do município realizar todos os trâmites administrativos necessários ao processo de regularização fundiária e promover ações facilitadoras para implementação do Programa, conforme art. 10 da Lei nº 13.465/2017. Também é de responsabilidade do município anuir, analisar e aprovar os projetos e peças técnicas produzidas pelos Agentes Promotores do programa, e realizar a seleção das famílias e domicílios que se enquadrarão no programa. Os núcleos que foram cadastrados no programa pelos Agentes Promotores são: Vila São José (Rua Osvaldo Fregonezi); Vila do Bosque; Jardim Paraíso; Vila União; Assentamento Moreira Bernardes; Assentamento Rua das Flores. Os cadastros dessas áreas foram realizados através do sistema SELEHAB, disponibilizado e administrado pelo Ministério da Integração e do Desenvolvimento Regional - MIDR. Desta forma, orientamos entrar em contato via LAI junto ao MIDR para fins de fornecimento do acesso aos cadastros realizados.</t>
  </si>
  <si>
    <t>ELOINA CAROLINE FERREIRA PAES</t>
  </si>
  <si>
    <t xml:space="preserve">Boa noite, Solicito acesso às propostas encaminhadas pelo município, em conjunto com empresa prestadora de serviço, ao Ministério do Desenvolvimento Regional para o Programa Regularização Fundiária e Melhoria Habitacional do Programa Casa Verde e Amarela, cadastradas no sistema SELEHAB, das seguintes áreas: Vila São José (Rua Osvaldo Fregonezi) Vila do Bosque Jardim Paraíso Vila União Assentamento Moreira Bernardes Assentamento Rua das Flores Conj. Hab. Lavinia. Att. Eloina Paes (12)99103-7802 eloinapaes@gmail.com
</t>
  </si>
  <si>
    <t>SB.016717/2023-88</t>
  </si>
  <si>
    <t>1) As empresas autorizadas apresentaram os estudos dentro do prazo? Quais apresentaram estudos? (gentileza enviar cópia dos estudos apresentados). Resposta: Sim, os estudos foram apresentados respeitando o prazo editalício – conforme reconsideração em sede recursal.
Apresentaram estudos: (ii) Consórcio A&amp;EM, A&amp;F e Biazzo Simon; e (iii) Consórcio GPAV. Seguem os estudos apresentados pelo Consórcio GPAV e pelo Consórcio A&amp;M, A&amp;F e Biazzo Simon em anexo.
2) Os estudos já foram analisados? Quais foram aprovados? Qual o valor de ressarcimento arbitrado?
Dada a complexidade da matéria, os estudos estão sob análise. Ainda não há aprovação e, consequentemente, não há uma definição do valor arbitrado.
3) Em qual fase o Projeto se encontra atualmente?
Análise dos estudos.</t>
  </si>
  <si>
    <t xml:space="preserve"> LIVIA MAGALDI</t>
  </si>
  <si>
    <t xml:space="preserve"> Solicitação Baseada na Lei n° 12.527/2011, Lei de Acesso à Informação. Prezados Srs., Em atenção ao PROCEDIMENTO DE MANIFESTAÇÃO DE INTERESSE DA INICIATIVA PRIVADA – PMI Nº 001/2021 – AR/SU – CEMITÉRIOS E SERVIÇO FUNERÁRIO MUNICIPAL, que objetiva estudos técnicos de modelagem operacional, econômico-financeira, jurídica e de engenharia e arquitetura e gestão para futura e eventual concessão comum destinados a revitalização, modernização, operação, manutenção e gestão dos serviços funerários e cemitérios municipais: Cemitério Vila Euclides, Cemitério do Bairro Paulicéia, Cemitério Bairro dos Casa - Vila Carminha e Cemitério do Bairro Baeta. Sendo assim, vimos solicitar as seguintes informações: 1) As empresas autorizadas apresentaram os estudos dentro do prazo? Quais apresentaram estudos? (gentileza enviar cópia dos estudos apresentados). 2) Os estudos já foram analisados? Quais foram aprovados? Qual o valor de ressarcimento arbitrado? 3) Em qual fase o Projeto se encontra atualmente? Agradecemos antecipadamente pela atenção. Atenciosamente, Livia Magaldi Radar PPP</t>
  </si>
  <si>
    <t xml:space="preserve"> SB.018637/2023-45</t>
  </si>
  <si>
    <t>Após análises, vimos por meio deste, mui respeitosamente, esclarecer que a empresa Next Mobilidade, a qual atua no Transporte Intermunicipal de Passageiros, mesmo operando neste Município de São Bernardo do Campo, se trata de uma Concessão vinculada à EMTU (Empresa  metropolitana de Transportes Urbanos), do Estado de São Paulo, onde com isso, informamos que esta Municipalidade não dispõe dos Contratos aqui solicitados, sendo que a demanda em questão deverá ser encaminhada à Secretaria de Transportes Metropolitanos daquela Esfera Governamental.
Sem mais para o momento, desde já subscrevemo-nos, colocando-nos a disposição para quaisquer esclarecimentos que se fizerem necessários, no âmbito desta Unidade de Vias Públicas.</t>
  </si>
  <si>
    <t xml:space="preserve"> GIOVANNA ORTIZ</t>
  </si>
  <si>
    <t xml:space="preserve">Solicito cópia do contrato firmado entre o município e a empresa NextMobilidade (considerando também antiga razão), assim como seus termos aditivos e prorrogações. 
</t>
  </si>
  <si>
    <t xml:space="preserve">SB.019281/2023-67 </t>
  </si>
  <si>
    <t>Em atenção à solicitação LAI da Sra.Giovanna Ortiz, informamos que o Contrato de Concessão TC 044/2020, o qual trata da Concessão para a Prestação e Exploração do Serviço de Transporte Público Coletivo de Passageiros no Município de São Bernardo do Campo, encontra-se disponibilizado no Portal da Transparência no sítio eletrônico desta Municipalidade (https://www.saobernardo.sp.gov.br/web/transparencia/contratos-eaditamentos).</t>
  </si>
  <si>
    <t>Solicito cópia do contrato firmado entre o município e a empresa BR7 (considerando também antiga razão), assim como seus termos aditivos e prorrogações.</t>
  </si>
  <si>
    <t>SB.019298/2023-10</t>
  </si>
  <si>
    <t>FERNANDA FLORENCIO DE SOUZA</t>
  </si>
  <si>
    <t xml:space="preserve">Gostaria de saber a quantidade de servidores autorizados em lei para exercerem a função de Nutricionista concursados (quantidade proposta) bem como alocação prevista, a quantidade atual de servidores que exercem a função de Nutricionista e lotação, e o déficit de servidores Nutricionistas.
</t>
  </si>
  <si>
    <t>SB.019466/2023-44</t>
  </si>
  <si>
    <t xml:space="preserve">Em atendimento à LAI – SB 19466/2023-44, informamos que o imóvel localizado na Rua do Oleoduto, nº 162 – Bairro Montanhão, CEP 09784-050, São Bernardo do Campo não possui inscrição imobiliária individualizada. 
</t>
  </si>
  <si>
    <t>MAYARA BRITO COUTINHO</t>
  </si>
  <si>
    <t>Requeiro informações quanto ao endereço acima, para que seja emita o IPTU do imóvel.</t>
  </si>
  <si>
    <t>SB.020508/2023-94</t>
  </si>
  <si>
    <t>Em atendimento à LAI – SB 20508/2023-94, informamos que o IPTU Digital
somente é uma modalidade de envio dos carnês para os contribuintes, da mesma forma que o carnê impresso entregue através do Correios. Sendo somente determinado pela legislação, a notificação do lançamento realizado, das maneiras determinadas pelo § 3º do artigo 25 da Lei Municipal 1802/1969. Tal modalidade visa substituir o carnê impresso e seu envio através dos Correios, trazendo economia aos cofres públicos, benefícios ao meio ambiente sustentável e comodidade para os proprietários de imóveis em nosso município. Informamos, ainda, que tal modalidade somente é utilizada atualmente por opção do contribuinte.</t>
  </si>
  <si>
    <t>FERNANDO AZEVEDO RAMPAZO</t>
  </si>
  <si>
    <t xml:space="preserve">Solicito cópia do dispositivo legal que autoriza a realização do IPTU Digital (https://www.saobernardo.sp.gov.br/adesaoiptu-digital).
</t>
  </si>
  <si>
    <t>SB.022266/2023-19</t>
  </si>
  <si>
    <t>Em atenção a vossa solicitação, informamos que o processo estará disponível para vistas no dia 21/03/2023, às 15h30, na Secretaria de Educação. No  caso  de  dúvidas  e/ou  esclarecimentos  favor  contatar  o  Sr.  Ailton  –  Telefone 2630-5245.</t>
  </si>
  <si>
    <t xml:space="preserve">ANANIAS ANDRADE </t>
  </si>
  <si>
    <t>Solicito acesso ao Projeto de Arquitetura da intervenção que será realizada sobre o terreno do Teatro do CEU Celso Augusto Daniel, presente na imagem ao lado. Custos despendidos na demolição do teatro. Acesso ao memorial descritivo dos itens que serão construídos no investimento de 8,7 milhões de reais citados pelo prefeito no vídeo. Acesso ao projeto de manutenção do CEU Celso Algusto Daniel, bem como o memorial descritivo e valor dos recursos utilizados na manutenção do CEU, conforme citado pelo prefeito no vídeo. Observação: Ver anexo</t>
  </si>
  <si>
    <t>SB.023184/2023-48</t>
  </si>
  <si>
    <t>Sobre o Festival de Verão de 2023 realizado no Paço Municipal de São Bernardo do Campo, solicito as seguintes informações: - Quantos GCM - Guardas Civis Municipais foram mobilizados para realização do evento? - Quantos agentes públicos da secretaria de cultura trabalharam no Festival de Verão de 2023? - Quantos agentes públicos do serviço de saúde pública municipal trabalharam no Festival de Verão de 2023? - Qual o valor pago pelos realizadores do evento Festival de Verão 2023 para a locação da esplanada do paço municipal? - Qual o valor pago pelos realizadores do evento Festival de Verão 2023 para locação do Teatro Cacilda Becker pelo período de realização do evento? - Qual o custo do cachê de cada artista que se apresentou no evento?</t>
  </si>
  <si>
    <t>SB.023755/2023-33</t>
  </si>
  <si>
    <t>Em atenção ao requerido, cumpre-nos informar que a estimativa de produção habitacional é de 2.635 (duas mil e seiscentas e trinta e cinco) unidades habitacionais, já conveniadas/contratadas. Cabe ressaltar que a quantidade prevista poderá ser alterada conforme novos convênios ou contratos forem assinados.</t>
  </si>
  <si>
    <t xml:space="preserve"> GLAUCO NOVELLO BRAIDO</t>
  </si>
  <si>
    <t xml:space="preserve">Venho por meio do presente solicitar seja prestada a seguinte informação: (i) Quantas unidades habitacionais oriundas de programas de habitação serão entregues em São Bernardo do Campo no período de 2023 a 2026.
</t>
  </si>
  <si>
    <t>SB.024448/2023-35</t>
  </si>
  <si>
    <t xml:space="preserve">Informamos que na página da Secretaria de Habitação https://www.saobernardo.sp.gov.br/web/sehab/pac-risco-2 , referente ao Projeto de Prevenção  de  Riscos  -  Contenção  de  encostas  -  PAC-RISCO  2 já  consta  a  Região,  a  localização  e  o tipo de intervenção pelo Plano Municipal de Redução de Riscos - PMRR. Cabe  ressaltar  que  não  foi especificado  na  referida  solicitação  sobre qual o  tipo de detalhamento necessita. </t>
  </si>
  <si>
    <t xml:space="preserve">Sobre o Projeto de Prevenção de Riscos - Contenção de encostas - PAC-RISCO 2 realizado pela Secretaria da Habitação onde foram contempladas 19 áreas. Gostaria de ter acesso aos detalhes das obras realizadas.
https://www.saobernardo.sp.gov.br/web/sehab/pac-risco-2
</t>
  </si>
  <si>
    <t>SB.024707/2023-11</t>
  </si>
  <si>
    <t>ROGERIO FERREIRA DE SOUZA</t>
  </si>
  <si>
    <t>Bom dia, Necessito da relação de cargos vagos abaixo: Professor de educação física Professor I de educação básica (PEB I) Auxiliar em educação Oficial de escola Atenciosamente, Rogerio Ferreira.</t>
  </si>
  <si>
    <t>SB.026822/2023-17</t>
  </si>
  <si>
    <t>Informamos que este canal de atendimento trata somente de solicitações de informações públicas referentes à Lei de Acesso à Informação. Esclarecemos que através do processo digital SB-018143/1998, não será possível acessar os documentos, pois estes se encontram microfilmados. Sendo assim, caso tenha interesse na solicitação de vistas de processos administrativos, o município disponibiliza procedimento próprio, através do link a seguir: https://guiadeservicos.saobernardo.sp.gov.br/guia-de-servicos/servicos/212134/mostrar</t>
  </si>
  <si>
    <t>JOÃO PEDRO SOARES FERREIRA</t>
  </si>
  <si>
    <t>À egrégia Prefeitura de São Bernardo do Campo e a seus caríssimos servidores, Solicito, por meio deste requerimento, a íntegra do processo municipal de número SB-018143/1998, o qual não dispõe de dígito verificador e por este motivo não se faz possível a sua obtenção por meio da consulta digital de processos no sistema PRODIGI. Por "íntegra do processo" me refiro não apenas às peças de tramitação, mas também às cartas, mapas e/ou plantas que este processo possa conter. Em anexo indico a referência ao dito processo no Geoportal do município, cadastrado como "Projeto Municipal" no Sistema de Informações Geográficas da Prefeitura. Reitera-se que o processo é de caráter público, havendo referência inclusive à sua aprovação pelo Excelentíssimo Senhor Prefeito, e o seu acesso apenas não foi realizado de maneira imediata pela impossibilidade de pesquisar por processos sem dígito verificador no sistema de consulta digital de processos. Agradecendo com os melhores votos e dispondo-me inteiramente para quaisquer esclarecimentos, João Pedro Soares Ferreira Munícipe de São Bernardo do Campo - SP Telefone: (11) 94558-5080 E-mails: jpsoaresf@outlook.com / joaoferreiraplan@gmail.com</t>
  </si>
  <si>
    <t>SB.028908/2023-50</t>
  </si>
  <si>
    <t>Tendo em vista Autorização para alienação direta de imóvel, publicada nas notícias do município no dia 03/03/2023, bem como Processo Administrativo SB nº 83.935/22, solicito sejam prestadas as seguintes informações: (i) Qual a autorização legislativa para a alienação do imóvel em questão? (ii) Qual o fundamento legal para dispensa de licitação? (iii) Para quem o imóvel será alienado? (iv) Por fim, solicito cópia integral do Processo Administrativo SB nº 83.935/22.</t>
  </si>
  <si>
    <t>SB.029555/2023-55</t>
  </si>
  <si>
    <t xml:space="preserve">Em atendimento à solicitação da interessada ANDREIA MARIA TEIXEIRA VARELLA MARIANO, proveniente da LAI SB 029555/2023-55, segue o link contendo as informações solicitadas: https://drive.google.com/file/d/1wCOt3W6yweQy5isV1TKhyDgkgnpSWx37/view  Informamos  que,  devido  ao  tamanho  do  arquivo  a  resposta  será  disponibilizada  através  do  Google Drive. Sendo o que nos cumpria informar, colocamo-nos à disposição para demais esclarecimentos que se 
façam necessários. </t>
  </si>
  <si>
    <t xml:space="preserve"> ANDREIA MARIA TEIXEIRA VARELLA MARIANO</t>
  </si>
  <si>
    <t>informação sobre o uso de emendas parlamentares destinadas para reforma, aquisição de equipamentos e custeio da UBS Vila São Pedro, conforme anexo</t>
  </si>
  <si>
    <t>SB.029687/2023-82</t>
  </si>
  <si>
    <t>Em atenção ao solicitado, informamos o que segue: i) Após a data de 01/01/2017, o Município adquiriu armas de fogo? Favor informar o número do processo licitatório e/ou processo administrativo. R: SIM-PC 359/2017-PC 823/2018,PC 1986/2018 e SB 85350/2021. (ii) Se sim, qual a marca e calibre(s)? R: CBC, TAURUS E IMBEL, CALIBRES 12, 380 e .40 (iii) E qual a destinação dada para o armamento? Estão em uso pela Guarda Civil  Municipal? Ou há outra destinação dada? R:Os armamentos estão sendo utilizados pela GCM/SBC.</t>
  </si>
  <si>
    <t>Veio por meio desta solicitar sejam prestadas as seguintes informações: (i) Após a data de 01/01/2017, o Município adquiriu armas de fogo? Favor informar o número do processo licitatório e/ou processo administrativo. (ii) Se sim, qual a marca e calibre(s)? (iii) E qual a destinação dada para o armamento? Estão em uso pela Guarda Civil Municipal? Ou há outra destinação dada?</t>
  </si>
  <si>
    <t>SB.029769/2023-69</t>
  </si>
  <si>
    <t>Informamos que este canal de atendimento trata somente de solicitações de informações públicas referente à Lei de Acesso à Informação. Para o recebimento de documentos relativos ao Poder Judiciário e Ministério Público, o Município disponibiliza procedimento próprio, devendo o interessado encaminhar Ofício para o e-mail: sg.judiciario@saobernardo.sp.gov.br (Secretaria de Governo) com cópia para pgm-pg@saobernardo.sp.gov.br (Procuradoria Geral do Município), para fins de validade de recebimento e controle dos prazos fixados para resposta dos referidos documentos.</t>
  </si>
  <si>
    <t xml:space="preserve"> MONICA PEREIRA MATTOS</t>
  </si>
  <si>
    <t>o assunto:  Estou realizando protocolo do ofício em anexo para que a Prefeitura de SBC preste informações sobre a existência de débitos imobiliários do imóvel localizado a Rua Professor Alípio Corrêa Neto, nº 89 - Vila Washington (Lotes 108 e 109 da Quadra nº 6, Matrícula 5406, do 2º Cartório de Imóveis de São Bernardo do Campo / SP - Proprietários: ALEX ANDERSON PASCHOAL, CPF: 172.354.408-64; DANIELA DA CUNHA COLPANI, CPF: 131.459.268-88 - IPTU 015075017000. As informações devem ser prestadas diretamente no processo judicial eletrônico descrito abaixo: PROCESSO JUDICIAL ELETRÔNICO 2ª VARA DO TRABALHO DE SÃO BERNARDO DO CAMPO Número do Processo 1001703- 46.2017.5.02.0462 RECLAMANTE: DEBORA CRISTINA SUGIMURA RECLAMADO: KIT GLASS INDUSTRIA E COMERCIO DE ACESSORIOS AUTOMOTIVOS LTDA - EPP E OUTROS (3)</t>
  </si>
  <si>
    <t>SB.029904/2023-22</t>
  </si>
  <si>
    <t>Diante do solicitado, informamos que Universidade Federal do ABC, teve aprovação de projeto junto à municipalidade, tendo o acesso para pedestres e veículos localizado no prolongamento da Av. São Paulo, via não oficializada à época da aprovação do projeto. O endereço que se reporta à Rua Arcturus nº 3,  serve exclusivamente para fins de correspondência.</t>
  </si>
  <si>
    <t>PRISCILA DE ASSIS FERREIRA</t>
  </si>
  <si>
    <t>Prezados (as), boa tarde! Por gentileza, solicito a informar se portaria da Universidade Federal do ABC localizada na rua Arcturus encontra-se regularizada perante a Prefeitura Municipal de SBC. Podemos considerá-la como uma entrada oficial do campus SBC da UFABC? Atenciosamente, Priscila de A. Ferreira</t>
  </si>
  <si>
    <t xml:space="preserve"> SB.030451/2023-81</t>
  </si>
  <si>
    <t>As informações estão contidas no NM nº 2087, de 18/10/2019, página 35. 
Informamos  também,  que  uma  cópia  impressa  da  publicação  permanece  na  Pinacoteca  de  São Bernardo do Campo, Rua Kara, 105 - Jardim do Mar, caso o interessado queira retirar.</t>
  </si>
  <si>
    <t>WILSON MENDES ARAUJO</t>
  </si>
  <si>
    <t xml:space="preserve"> Solicita lista de aprovados referente ao Edital GSC n. 006/2019, de cadastramento de arte-educadores, de 27 de fevereirode 2019, para fins de apresentação junto à outros Órgãos.
</t>
  </si>
  <si>
    <t>SB.032698/2023-88</t>
  </si>
  <si>
    <t>MAURICIO DE GREGORIO SANTANA</t>
  </si>
  <si>
    <t xml:space="preserve">Solicitação de informação concurso SBC Prezados (as), Considerando e conforme determina o artigo 10 da Lei de Acesso à Informação (Lei 12.527, de 18/11/2011) e, ainda considerando LEI Nº 6.316, DE 12 DE DEZEMBRO DE 2013 que Dispõe sobre o Estatuto e Plano de Carreira dos Profissionais do Magistério do município de São Bernardo do Campo venho através deste, respeitosamente, solicitar o acesso as informações abaixo: 1.quantidade de cargos vagos e efetivos disponíveis para o exercício das funções de suporte pedagógico: diretor de Escola, coordenador pedagógico e Orientador Pedagógico;  Atenciosamente, Mauricio de Gregorio Santana
</t>
  </si>
  <si>
    <t>SB.032886/2023-74</t>
  </si>
  <si>
    <t>RICARDO GUETS VALENTIM</t>
  </si>
  <si>
    <t xml:space="preserve">Gostaria da relação de lotação dos servidores no cargo de oficial de escola para fins de conhecimento quanto à distribuição de vagas
</t>
  </si>
  <si>
    <t>SB.033229/2023-65</t>
  </si>
  <si>
    <t>REINALDO HONORIO DOS SANTOS</t>
  </si>
  <si>
    <t>SOLICITA INFORMAÇÕES REFERENTE A REGULARIZAÇÃO DO IMÓVEL. 
Requerimento anexo ao processo.</t>
  </si>
  <si>
    <t>SB.033319/2023-56</t>
  </si>
  <si>
    <t>ELIEL CANDIDO DE MELO</t>
  </si>
  <si>
    <t>Proprietário solicita O EXERCÍCIO DO SEU DIREITO À LEI DE ACESSO À INFORMAÇÃO - LAI (Lei Federal 12.527/2011 e Decreto Municipal 18.882/2014) para saber da PMSBC se e quando haverá obra de alargamento de via onde mora e se existe a possibilidade (e em que proporção) de desapropriar parte dos imóveis dos quais o seu faz parte. OBS: Seu imóvel não possui Inscrição Imobiliária e insere-se na REGULARIZAÇÃO FUNDIÁRIA desta municipalidade, com matrícula 167954 no 1º CRI.</t>
  </si>
  <si>
    <t>SB.033715/2023-90</t>
  </si>
  <si>
    <t>ALEX DE OLIVEIRA E OLIVEIRA</t>
  </si>
  <si>
    <t xml:space="preserve"> Prezado(a) entrevistado(a) Este questionário - parte constituinte de uma pesquisa realizada pelo Programa de Pós-graduação da Universidade do Estado do Rio de Janeiro (UERJ) - tem como objetivo explorar o conhecimento prático dos profissionais envolvidos com a gestão e/ou gerenciamento de resíduos sólidos urbanos, especialmente no que se refere ao tratamento desses resíduos, nas usinas de recuperação energética. Acreditando que a cooperação entre os centros de estudos, de um lado, e a sociedade e os setores produtivos, de outro, sejam fundamentais para o aprimoramento da resolução dos problemas contemporâneos, vimos, por isso, solicitar sua colaboração neste processo, respondendo às questões abaixo. Os dados coletados serão tratados estatisticamente, sendo garantidos, portando, total sigilo aos participantes. O formulário pode ser acessado pelo link abaixo ou pelo documento em
anexo: https://docs.google.com/forms/d/e/1FAIpQLScJoKJ9ruwViX4tWF_At1P2A_Cu9pEP23gY7A8s6qvmcX7I9w/viewform?usp=sf_link O tempo estimado de preenchimento é de até 10 minutos. Obrigado por sua colaboração! Responsáveis pela pesquisa: Alex de Oliveira e Oliveira – Doutorando do Programa de Pós-Graduação em Meio Ambiente (alexwisk@gmail.com) Dra. Mônica Regina da Costa Marques Calderari – Professora Orientadora do Doutorado - UERJ (monicamarquesuerj@gmail.com) Dra. Marinilza Bruno de
Carvalho – Professora membro da banca de Doutorado - UERJ - (marinilza@sr2.uerj.br)</t>
  </si>
  <si>
    <t>SB.034062/2023-34</t>
  </si>
  <si>
    <t xml:space="preserve">Esclarecemos que este canal de atendimento trata somente sobre o acesso, transparência e publicidade de informações públicas pertinentes a esfera desta municipalidade. Informamos que o procedimento para reclamações referentes ao andamento do processo citado, deverá ser realizado através da Ouvidoria. Para maiores informações clicar no link :  https://guiadeservicos.saobernardo.sp.gov.br/guia-de-servicos/servicos/216201/mostrar ou enviar e-mail para ouvidoria@saobernardo.sp.gov.br. Ressaltamos que a solicitação de informações sobre o andamento do processo SB. 015577/2011-80, poderá ser requerida através de novo pedido de LAI.
</t>
  </si>
  <si>
    <t>GAIA CONSULTORIA</t>
  </si>
  <si>
    <t>serve a presente documentação anexa, para requerer, respeitosamente, a essa Municipalidade (PGM4), por meio de Vossa Senhoria, que dê regular andamento ao processo SB 015577/2011-80, no sentido de liberar a IM010.049.020, comprometida (ou, regularizar definitivamente a desapropriação), conforme direito que assiste ao proprietário da requerida matrícula</t>
  </si>
  <si>
    <t>SB.038803/2023-19</t>
  </si>
  <si>
    <t>Informamos que este canal de atendimento trata somente de solicitações de informações públicas referentes à Lei de Acesso à Informação. O município dispõe de procedimento próprio para solicitação Cópia de aferição de radar, para isso deverá acessar: https://guiadeservicos.saobernardo.sp.gov.br/guia-de-servicos/servicos/211678/mostrar .</t>
  </si>
  <si>
    <t xml:space="preserve">DEMETRIO FUSTINONI </t>
  </si>
  <si>
    <t xml:space="preserve"> A fim de interpor recurso de infração de trânsito, solicito o certificado de aferição do equipamento (radar) nº 00137- A.IRIS.AIDG-3, instalado no cruzamento da Avenida Robert Kennedy X R. Max Mangels Senor-C/B.</t>
  </si>
  <si>
    <t>SB.039917/2023-12</t>
  </si>
  <si>
    <t>Em atendimento à LAI – SB 39917/2023-12, informamos que o imóvel localizado na  Rua Primeiro de Maio, 220 Bloco 2 Apto. 22 – Alves Dias – São Bernardo do Campo não  possui inscrição imobiliária individualizada, encontrando-se em área maior (inscrição imobiliária 030.057.004.000)</t>
  </si>
  <si>
    <t>DAVID AMARO DE SOUSA</t>
  </si>
  <si>
    <t xml:space="preserve">Requerente solicita informações do IPTU, referente ao endereço acima mencionado, e a possibilidade de emissão de Certidão Negativa de debitos individualizada, para fins de apresentação na CDHU
</t>
  </si>
  <si>
    <t>SB.040276/2023-85</t>
  </si>
  <si>
    <t>ANA CAROLINA FERREIRA SIMOES DE FREITAS</t>
  </si>
  <si>
    <t>Prezados, boa tarde! Necessito informação/relação dos cargos vagos: Assistente Social na educação e nas outras secretarias.</t>
  </si>
  <si>
    <t>SB.040421/2023-74</t>
  </si>
  <si>
    <t>Anexo ao Processo</t>
  </si>
  <si>
    <t xml:space="preserve">MARLI MARTINI </t>
  </si>
  <si>
    <t xml:space="preserve">Solicito acesso a lista de espera de retirada de arvores em são bernardo do campo. tenho um protocolo 80159 a mais de cinco anos de retirada da árvore que está em perigo de queda, e a resposta e sempre a mesma, que a fila de espera é grande, porém um Recém posto de gasolina construído na rua conseguiu a retirada de arvore no nº 412 de mesma rua em poucos meses. qual o critério para atendimento dos pedidos de retirada das arvores? quero ter acesso a lista de espera. o fiscal já comprovou o perigo de queda da arvore já requisitou a retirada e alega que a fila de espera e grande. que fila é essa
que atende um pedido de alguns meses e o meu de 5 anos com perigo de queda não atende? </t>
  </si>
  <si>
    <t>SB.040997/2023-47</t>
  </si>
  <si>
    <t>Conforme  solicitado,  encaminhamos  em  anexo  a  relação  contendo  CNPJ  e  Razão  Social  de todas as pessoas jurídicas que forneçam água potável à Municipalidade, seja à administração direta na atualidade (2022/2023). Foram informados os dados referentes ao Município, quanto às autarquias extintas (ETCSBC, Fundação Criança, IMASF) assumidas pelo município não existem dados a serem informados.  Quanto  às  demais  autarquias  (Faculdade  de  Direito,  Agência  Reguladora  e  SBCPREV e administração  indireta  -  Câmara),  estas  têm  seu  regimento  de  contratação  próprio,  não  sendo possível a esta Prefeitura fornecer dados que são exclusivos de cada uma delas.</t>
  </si>
  <si>
    <t xml:space="preserve">TARCISO HUMBERTO GERBELLI </t>
  </si>
  <si>
    <t xml:space="preserve">Solicita a relação contendo CNPJ e Razão Social de todas as pessoas jurídicas que forneçam água potável à
Municipalidade, seja à administração direta ou indireta, autarquias e sociedades de economia mista na atualidade (2022/2023)
</t>
  </si>
  <si>
    <t>SB.041012/2023-37</t>
  </si>
  <si>
    <t>Conforme solicitado, informamos que atualmente, há 299 (duzentos e noventa e nove) cargos vagos de Auxiliar em Educação.</t>
  </si>
  <si>
    <t>JEFERSON PEREIRA</t>
  </si>
  <si>
    <t>Por gentileza, gostaria de saber a quantidade de vagas existente (totalidade de vagas) para o cargo: Auxiliar em Educação. Atenciosamente,</t>
  </si>
  <si>
    <t>SB.041302/2023-62</t>
  </si>
  <si>
    <t xml:space="preserve">GILMAR SANTANA DOS SANTOS </t>
  </si>
  <si>
    <t>RIBEIRÃO PIRES</t>
  </si>
  <si>
    <t>Requeiro a seguinte informação: Qual é a quantidade de cargos existentes, providos e vagos de Professor de Educação Especial-Deficiência Intelectual/mental, que existem na administração pública municipal de São Bernardo do Campo-SP.</t>
  </si>
  <si>
    <t xml:space="preserve"> SB.041820/2023-07</t>
  </si>
  <si>
    <t>TARCISO HUMBERTO GERBELLI</t>
  </si>
  <si>
    <t>Para fins de conhecimento e pesquisa gostaria de saber qual o número de servidores lotados na Guarda Civil Municipal vigente, numero de viaturas postos a disposição da população, quais as atividades desenvolvidas, se há planejamento de rondas pela cidade, por qual razão não se verifica que tais posam fazer comandos ou rondas ostensivas nos bairros, que substancialmente no Bairro Assunção e Centro da cidade tem sido alvo de infinitos roubos a pedestres e veiculos. Se é uma estrutura para atender a população,, precisamos saber o que é feito de tal estrutura e como se relacionar com a referida melhor. Gostaria de saber se há planos para monitoramento dos bairros por câmeras integradas</t>
  </si>
  <si>
    <t>SB.042665/2023-98</t>
  </si>
  <si>
    <t>Em análise do novo requerimento, percebe-se que os mesmos pedidos já foram realizados em requisição anterior, inclusive com mesmo Solicitante.
Ratificamos a mesma resposta ofertada à época, pois até a presente data, não houve fato novo para que ensejasse sua modificação. Encaminhamos a resposta da LAI SB.060486 de 15/06/2022 abaixo: “Os  referidos  veículos  servem  conjuntamente  as  pastas  e  entidades  envolvidas  com  atividade  de  saúde pública, quais sejam: Secretaria de Saúde, acompanhamento e apoio às atividades  advindas da lei e do contrato de gestão com a Fundação do ABC e apoio legal do município. Os itinerários desses veículos são realizados sob demanda, colocado e disponível para as atividades 
pertinentes à execução, apoio e acompanhamento dos serviços de saúde pública. Os veículos não são locados, mas de propriedade do Município.”</t>
  </si>
  <si>
    <t xml:space="preserve"> Venho por meio deste solicitar sejam prestadas informações conforme exposto. Tendo em vistas os veículos de placas FMF-3045 e FVB-6802, solicito as seguintes informações: (i) Mencionados veículos são de propriedade da Prefeitura de São Bernardo do Campo ou são objeto de contrato de aluguel? (ii) À qual secretaria os mencionados veículos servem? (iii) Qual o itinerário dos veículos mencionados relativos aos últimos 6 (seis) meses.</t>
  </si>
  <si>
    <t>SB.043931/2023-33</t>
  </si>
  <si>
    <t xml:space="preserve">Em  atendimento  a  demanda  LAI  SB43931/23  abaixo  transcrita,  temos  a  informar  que  até  o momento o município não se utilizou de encomenda tecnológica (ETEC) instituída pela Lei 10.973/2004 (Lei de Inovação), alterada pela Lei 13.243/2016 (Marco Legal da Ciência, Tecnologia e Inovação) e regulamentada pelo Decreto 9.283/2018 para soluções de inovação.     Ademais, Todas as contratações podem ser verificadas a partir do acesso no Portal da Transparência, no link  https://www.saobernardo.sp.gov.br/web/transparencia/contratos-e-
aditamentos. </t>
  </si>
  <si>
    <t>JOÃO LUCAS SACCHI DE OLIVEIRA</t>
  </si>
  <si>
    <t xml:space="preserve">Prezado Município de São Bernardo do Campo/SP, A encomenda tecnológica (ETEC) é um instrumento de estímulo à inovação dentro do rol de compras públicas para inovação pelo lado da demanda, tendo sido instituída pela Lei 10.973/2004 (Lei de Inovação), alterada pela Lei 13.243/2016 (Marco Legal da Ciência, Tecnologia, e Inovação) e regulamentada pelo Decreto 9.283/2018, e prevista, ainda, como dispensa de licitação, tanto pela Lei 8.666/1993, como pela Lei 14.133/2021. Diante do exposto, gostaria de solicitar as seguintes informações via Lei de Acesso à Informação: a) A partir de 2018, a administração municipal, direta ou indireta, realizou ou tem realizado alguma encomenda tecnológica? b) Se sim para o item “a)”, qual é o número total de encomendas tecnológicas municipais desde 2018?; c) Se sim para o item “a)”, poderiam providenciar, brevemente, sobre cada encomenda tecnológica municipal apurada: i. O número e ano da contratação; ii. O(s) órgão(s) municipal(ais) contratante(s); iii. A(s) entidade(s) participante(s) do procedimento de contratação e/ou contratada(s); iv. O objeto da contratação; v. A fase atual da encomenda tecnológica? d) Se sim para o item “a)”, poderiam fornecer por email ou, ao menos, indicar como obter os documentos referentes à contratação de encomendas tecnológicas do Município? </t>
  </si>
  <si>
    <t>SB.043966/2023-26</t>
  </si>
  <si>
    <t>Em atenção aos questionamentos enviados, temos o seguinte a informar:
O Loteamento Vila Olaria encontra-se na etapa 5, que engloba a  elaboração e aprovação do Plano Integrado de Urbanização e Regularização Fundiária Sustentável e consequente obtenção do licenciamento ambiental, já submetido a análise da CAZEIS (Comissão de Aprovação do Plano Integrado de Urbanização e Regularização Fundiária Sustentável em ZEIS). Complementarmente, e em acordo com o Art. 50 do Decreto Municipal nº 21.597, de 17 de junho de 2021 que “Dispõe sobre as normas e os procedimentos para a elaboração e implantação do Plano Integrado de Urbanização e Regularização Fundiária Sustentável em ZEIS, a Comissão de Urbanização e Legislação (COMUL)”, a aprovação da comissão se dará mediante parecer favorável dos quatro representantes dos seguintes órgãos da Administração Municipal: Departamento de Regularização Fundiária (SEHAB-2); Departamento de Licenciamento e Avaliação Ambiental (SMA-2); Departamento de Planejamento Estratégico (SOPE-1); e Departamento de Manutenção de Próprios Municipais (SU-2), tendo o Vila Olaria já passado pela análise inicial da comiss&amp;a mp;a tilde;o, e obtido três pareceres favoráveis. Atualmente estamos no atendimento de exigências complementares para obtenção do parecer restante. Finalizada a etapa de aprovação, será dado início a análise documental com foco na titulação dos beneficiários, tendo em vista o disposto na Política Habitacional de São Bernardo do Campo. Casos específicos como cadeia dominial incompleta ou lotes maiores do que o previsto em lei, serão tratados somente em momento oportuno, uma vez que existem fatores que fogem do padrão, e as decisões são tomadas em acordo com as especificidades de cada lote.</t>
  </si>
  <si>
    <t xml:space="preserve"> Em 09/08/2022 a Secretaria de Habitação (SEHAB) esclareceu através do processo número: SB.097832/2022-35: QUE O LOTEAMENTO VILA OLARIA ESTAVA NA ETAPA 5 DA REGULARIZAÇÃO que engloba a elaboração do Plano Integrado de Urbanização e Regularização Fundiária Sustentável e o Licenciamento Ambiental. Assim sendo surge TRÊS PERGUNTAS a ser esclarecidas pela secretaria de habitação: 1 - Gostaria de saber qual é a fase/etapa atual da regularização fundiária do loteamento Vila Olaria, Bairro: Dos Finco, Jardim Tupã, Riacho Grande, Zona: 620, Quadra: 124? 2 - Para os moradores que não tiverem todos os contratos que chegam até os proprietários registrais atuais desse loteamento, Aladino Guzzelli e Anna Viesser Guazzelli, ao ser titulado o lote no programa de regularização fundiária ele será registrado apenas como Legitimação de posse? Sendo o terreno/lote maior que 250 m² será necessário aguardar 10 anos para poder pedir a propriedade plena no registro da nova matricula? Observação a pergunta 2 - Considerando que não tenha outro imóvel no nome e esteja dentro da faixa de baixa renda do município. 3 - Quem tiver lote maior que 250m² com legitimação de posse, terá que fazer usucapião do lote para registrar na matricula a propriedade plena do seu lote?</t>
  </si>
  <si>
    <t>SB.045658/2023-73</t>
  </si>
  <si>
    <t>Esta solicitação será tratada através do processo administrativo SB 49277/2023 (com o mesmo objeto), meio pelo qual consideramos mais adequado ao pedido formulado do que a utilização da Lei de Acesso à Informação.</t>
  </si>
  <si>
    <t xml:space="preserve"> MARCOS MOREIRA DE CARVALHO/
AMORIM ADVOGADOS ASSOCIADOS</t>
  </si>
  <si>
    <t xml:space="preserve">Gostaria de cópias das notas fiscais da sociedade de advogados desde sua inscrição até a mudança para outro domicílio
</t>
  </si>
  <si>
    <t>SB.046097/2023-20</t>
  </si>
  <si>
    <t>Informamos que este canal de atendimento trata somente de solicitações de informações públicas referentes à Lei de Acesso à Informação. O município dispõe de procedimento próprio para a solicitação de ressarcimento/indenização por danos causados, devendo ser protocolizado através do link: https://guiadeservicos.saobernardo.sp.gov.br/guia-de-
servicos/servicos/213372/mostrar</t>
  </si>
  <si>
    <t>ADRIANA RODRIGUES</t>
  </si>
  <si>
    <t>No dia 20 de janeiro de 2023, por volta das 23h30 sofri um acidente na faixa de pedestre com solapamento e afundamento em um registro no meio desta faixa que como estava escuro era impossível de ver. Fui atravessar a Avenida Paulo Afonso, 497, na faixa de pedestre e como estava escuro, não percebi o solapamento e o buraco no registro ao meio da faixa, com isso cai de cara no chão e quebrei 4 dentes da frente. Peço o ressarcimento dos valores com Dentista que ainda estou em tratamento. Seguem fotos do local do acidente e fotos da rua. Aguardo retorno urgente.</t>
  </si>
  <si>
    <t>SB.046155/2023-01</t>
  </si>
  <si>
    <t>SOBRE EVENTOS REALIZADOS NA ESPLANADA DO PAÇO MUNICIPAL DE SÂO BERNARDO DO CAMPO Como
divulgado frequentemente nas redes sociais das empresas, pergunto quantos e quais eventos foram realizados na Esplanada do Paço Municipal de São Bernardo desde 2017, pelas produtoras de eventos Base 2 e Veloso Produções.</t>
  </si>
  <si>
    <t>SB.046717/2023-21</t>
  </si>
  <si>
    <t>KEDMA ELISANDRA ZANETTI</t>
  </si>
  <si>
    <t xml:space="preserve">Necessito da relação de cargos vagos para: Diretor Escolar Atenciosamente, Kedma Zanetti
</t>
  </si>
  <si>
    <t xml:space="preserve"> SB.047057/2023-12</t>
  </si>
  <si>
    <t xml:space="preserve">Informamos que para  melhor  análise,  há  necessidade  de identificar  a localização  precisa  da espécime arbórea em questão.  Somente  pela  imagem  anexa  não  é  possível  prestar  as  devidas  informações,  sendo  necessário  o envio de croqui de localização.  Anexamos ainda imagem extraída pelo Geoportal referente ao local citado. </t>
  </si>
  <si>
    <t xml:space="preserve">MARIA FERNANDA GONSALVES DE OLIVEIRA
CENTRO CULTURAL DE TRADIÇÕES AFROBRASILEIRAS ODÉ TOBI OBÉ
</t>
  </si>
  <si>
    <t>SB.048921/2023-57</t>
  </si>
  <si>
    <t>Informo que este canal de atendimento trata somente de solicitações de informações públicas referentes à Lei de Acesso à Informação.
A sua solicitação refere-se a informação de caráter particular que poderá ser acessada pelo próprio servidor portando número de matrícula e senha, através do link: https://www.saobernardo.sp.gov.br/web/sbcprev/home  - clicar em “Portal do Servidor”.</t>
  </si>
  <si>
    <t>RAILA TEIXEIRA FERREIRA</t>
  </si>
  <si>
    <t>Solicito que seja encaminhado no meu e-mail, o informe de rendimentos referente a pensão alimentícia que recebo do servidor aposentado Marco Antônio Soares Ferreira, em cumprimento ao disposto na Instrução Normativa RFB n. 2060/2021, tendo em vista que minha declaração de imposto de renda está na malha fina. Esclareço que já solicitei o serviço através de mensagem de e-mail anexa, sem que tenha sido disponibilizado o referido documento.</t>
  </si>
  <si>
    <t>SB.051062/2023-68</t>
  </si>
  <si>
    <t>Em  atendimento  à  LAI  –  SB  051062/2023-68,  informamos  que  o  imóvel  localizado na  Estrada  Particular  Eiji  Kikuti,  500,  Bloco  E,  Apartamento  24  não  possui  inscrição imobiliária individualizada.  Informamos,  ainda,  que  não  é  possível  emitir  uma  declaração  negativa  de  débitos  de IPTU de uma unidade habitacional sem inscrição imobiliária.</t>
  </si>
  <si>
    <t>ANTONIO NONATO LEITE</t>
  </si>
  <si>
    <t>Está fazendo a alteração de titularidade junto a CDHU, e precisa levar uma declaração negativa de débitos de IPTU. Diante disso, solicita informações se o imóvel do endereço Estrada Eiji Kikuti, 500, bloco E, apto 24 possui inscrição imobiliária individualizada. E se é possível emitir uma declaração negativa de débitos de IPTU da unidade habitacional sem inscrição</t>
  </si>
  <si>
    <t>SB.051208/2023-82</t>
  </si>
  <si>
    <t>Em atenção a vossa solicitação, informamos que a Secretaria de Educação, por meio da Seção de Valorização do Magistério e Formação de Professores – SE-121, promove anualmente a formação em Primeiros Socorros para todos os profissionais da Educação, atendendo à Lei nº 13.722, de 2018, que estabelece a obrigatoriedade da “capacitação em noções básicas de primeiros socorros de professores e funcionários de estabelecimentos de ensino públicos e privados de educação básica e de estabelecimentos de recreação infantil”. Em 2022 a formação foi realizada no mês de agosto, ficando vigente pelo período de 1 ano. Participaram 176 unidades escolares da rede municipal de São Bernardo do Campo e 42 creches parceiras. Informamos, ainda, que a nova etapa está prevista para o mês de agosto de 2023. Colocamo-nos à disposição para esclarecimentos pelo e-mail se121@saobernardo.sp.gov.br ou telefone 2630-5175.</t>
  </si>
  <si>
    <t>FERNANDA ANTUNES</t>
  </si>
  <si>
    <t>A informação desejada é saber quantas escolas - públicas e privadas - no município de São Bernardo do Campo apresentaram a certificação que comprove a realização da capacitação de que trata esta Lei Federal 13722/2018</t>
  </si>
  <si>
    <t>SB.051743/2023-06</t>
  </si>
  <si>
    <t>Em atendimento à solicitação de análise e resposta à demanda recebida nos autos do SB.051743/2023, temos a informar o que segue: Muito embora a administração deva se empenhar no atendimento dos pedidos de acesso, há situações fáticas reconhecidas no art. 13, do Decreto 7724/2012, em que o acesso a informação resta prejudicado por exigir esforços desproporcionais e trabalhos adicionais por parte da Administração: “Art. 13. Não serão atendidos pedidos de acesso à informação: I. genéricos; II. desproporcionais ou desarrazoados; ou III. que exijam trabalhos adicionais de análise, interpretação ou consolidação de dados e informações, ou serviço de produção ou tratamento de dados que não seja de competência do órgão ou entidade.” O pedido de acesso à informação apresentado compromete significativamente a realização das atividades rotineiras deste Departamento por sua desproporcionalidade. Por sua dimensão, a entrega da resposta nos moldes solicitados inviabilizaria o trabalho de toda a unidade por um período considerável pela dificuldade operacional em se organizar a informação. Embora não seja viável responder à demanda da forma solicitada, o conteúdo da informação é público e poderá ser obtido no Portal da Transparência, através do link https://www.saobernardo.sp.gov.br/web/transparencia/contratos-e-aditamentos . Sendo o que tínhamos a esclarecer, colocamo-nos à  disposição para eventuais esclarecimentos necessários</t>
  </si>
  <si>
    <t xml:space="preserve"> DAYANA GABRIELLA OLIVEIRA ARAUJO CUSSIOLI</t>
  </si>
  <si>
    <t xml:space="preserve">Fiz uma busca no portal da transparência do Município , para verificar os valores praticados em contratos contínuos relacionados a serviço de informática, mas não localizei nada a respeito. Peço da sua colaboração para fornecimento dos valores praticados no Município , para estabelecer comparativo com os valores praticados no Município de São José do Rio Preto. Encaminho em anexo o catálogo dos serviços utilizados neste município.
</t>
  </si>
  <si>
    <t>SB.052610/2023-24</t>
  </si>
  <si>
    <t>Consoante  informações  obtidas  com  as  equipes  da  SECOM,  as  informações  solicitadas  estão publicadas na página do Município. Para acesso a informação requerida, solicitamos o acesso ao link abaixo: https://www.saobernardo.sp.gov.br/web/transparencia/contratos-e-aditamentos</t>
  </si>
  <si>
    <t>Venho por meio desta solicitar sejam prestadas a seguintes informações: (i) Valor gasto com publicidade em 2022 e 2023, com discriminação ponto a ponto, pormenorizada sobre valores gastos e inserções na TV, publicidade na internet, jornais, outdoors e outros.</t>
  </si>
  <si>
    <t>SB.052611/2023-85</t>
  </si>
  <si>
    <t>Em atendimento à solicitação do sr. Glauco Novello Braido, proveniente da LAI SB.052611/2023-85, segue informações solicitadas. I. No presente momento o município dispõe de 12 viaturas em funcionamento, sendo 10
Unidades de Suporte Básico (USB) e 02 Unidades de Suporte Avançado (USA), além de 02 motolâncias; II. Atualmente, o município possui 04 viaturas em manutenção. Sendo o que nos cumpria informar, colocamo-nos à disposição para demais esclarecimentos que se façam necessários.</t>
  </si>
  <si>
    <t>Venho por meio desta solicitar seja prestada as seguintes informações: (i) Qual número total de ambulâncias do SAMU à disposição do município em funcionamento? (ii) Qual número total de ambulâncias do SAMU à disposição do município que encontram-se em manutenção/fora de funcionamento?</t>
  </si>
  <si>
    <t xml:space="preserve"> SB.052620/2023-50</t>
  </si>
  <si>
    <t>Considerando  que  o  Ilmo.  Requerente  não  informou  a  qual  período  se  referem  suas  solicitações, razão  pela  qual,  deixamos  de  oferecer  valores  no  momento.  No  que  se  refere  às  informações, temos a informar o que segue:  O Município não remunera o Serviço de Transporte Intermunicipal.  No  que  se  refere  ao  nosso  Contrato  de  Concessão  Municipal,  esclarecemos  que  a  remuneração advém, principalmente, da tarifa paga pelos usuários, conforme previsto no Contrato nº 044/2020 com a empresa Bernatrans Transportes Urbanos S/A – BR7.  Ainda nos termos do quanto previsto em contrato, o Município remunera as Gratuidades excepcionais, previstas na lei Municipal nº 5.289/04.  Além desses, em razão dos reflexos diretos da Pandemia e do aumento dos custos de combustíveis e derivados de Petróleo decorrente da Guerra da Ucrânia, a PMSBC promoveu a revisão contratual e efetuou pagamentos a título indenizatório para recompor o reequilíbrio financeiro do ajuste.  Esperamos  que  essas  informações  possam  esclarecer  as  dúvidas  questionadas  pelo  requerente  e desde já colocamo-nos a disposição para quaisquer outros esclarecimentos que se fizerem necessários.  Sem mais para o momento, desde já subscrevemo-nos, colocando-nos a disposição para quaisquer esclarecimentos que se fizerem necessários, no âmbito desta Unidade de Vias Públicas.</t>
  </si>
  <si>
    <t>Venho por meio deste solicitar sejam prestadas as seguintes informações: (i) Qual o valor dos repasses feitos pela Prefeitura de São Bernardo do Campo para as empresas de ônibus municipal e intermunicipal, discriminado por empresa?
(ii) A que título tais repasses se deram (pagamento de contrato, subvenções)?</t>
  </si>
  <si>
    <t>SB.052625/2023-55</t>
  </si>
  <si>
    <t>Consoante informações obtidas com as equipes da SECOM, os dados citados na matéria foram fornecidos pela produção do programa.</t>
  </si>
  <si>
    <t>SB.053252/2023-98</t>
  </si>
  <si>
    <t>Após  levantamento  em  nosso  banco  de  dados,  verificamos  que  em  atendimento  ao  protocolo VCSBC  50255, foi realizada uma vistoria em julho de 2017,  que verificou  a necessidade de substituição  de  1  árvore  da  espécie  Tipuana,  com  aproximadamente  12m  de  altura  e  0,60m  de 
diâmetro, e estado fitossanitário BOM, pois se enquadra na lei municipal 4661/1998. Entretanto,  como  a  copa  desta  árvore  está  entrelaçada  à  rede  de  alta-tensão  da  concessionária ENEL, e a supressão depende do rebaixamento da copa pela ENEL.  Após nova vistoria, foi verificado que a Enel ainda não rebaixou a copa da árvore da fiação primária, apesar  de  várias  solicitações,  e  portanto,  foi  enviado  novo  ofício   (091/2023), sendo  o  prazo  para atendimento de  até  3  meses.  Portanto,  enquanto  a  ENEL  não  realizar  o rebaixamento  da  copa  da alta-tensão, o serviço de remoção de árvore não poderá ser executado.</t>
  </si>
  <si>
    <t>MARIA INES TEODORO</t>
  </si>
  <si>
    <t>Requerente solicita informações referente aos pedidos de poda, retirada ou substituição de árvore, apresentou protocolo do VCSB2017, e informou que já fez pedido por SB 24966/2021 e 056102/2020, no CPF do marido, porém a poda não foi efetuada e esta prejudicando o passeio e causando danos na residência, e facilitado a entrada de ladrões na casa, conforme requerimento preenchido.</t>
  </si>
  <si>
    <t>SB.054566/2023-35</t>
  </si>
  <si>
    <t>Todas as informações aqui solicitadas se referem à empresa e ao(s) fornecimento(s) abaixo: GO VENDAS ELETRÔNICAS, pessoa jurídica de direito privado, inscrito no CNPJ n° 36.521.392/0001-81, sediada na Rua Samuel Meira Brasil, 394, sala 109, Taquara II, CEP 29167-650: NOTA FISCAL VALOR DOCUMENTO EMISSÃO DA NOTA ENTREGA VENCIMENTO 004511 R$ 25.970,00 00264/2023 14/04/2023 25/04/2023 25/05/2023 Antes de apresentar os questionamentos, cabe ressaltar se a nota fiscal for paga até o prazo final de resposta deste pedido de acesso a informação, não considerando prorrogação de 10 dias, basta apresentar o comprovante de pagamento, ao invés da resposta aos questionamentos abaixo: Os produtos entregues estão de acordo com o exigido no edital? Há alguma pendência a ser resolvida pela empresa para liberação do pagamento? Qual o número e a forma de consulta do processo administrativo gerado para efetivar o pagamento? Já foi efetuado o ateste, recebimento provisório e/ou definitivo? Se não, qual é o nome e contato do servidor responsável por este procedimento? Se o ateste já foi efetuado, a nota fiscal já foi encaminhada para o setor responsável pelo pagamento? Se não qual o nome e contato do servidor que não deu encaminhamento. Se sim, qual o nome e contato do servidor que recebeu a nota. O recurso é proveniente de Convênio/Emenda Parlamentar? Se sim, já foram efetuados todos os trâmites para recebimento? Qual a previsão de pagamento? Informar nome, telefone e contato do setor responsável por efetuar o pagamento. Observação 1: Caso haja resposta por e-mail, somente finalizar a presente demanda após a CONFIRMAÇÃO de recebimento. Número Interno P192425</t>
  </si>
  <si>
    <t>SB.054569/2023-18</t>
  </si>
  <si>
    <t>1) Houve contribuições da Consulta Pública? Se sim, solicitamos o envio dos documentos atinentes, por favor. Sim  foram  recebidas  contribuições  de  alguns  interessados,  elas  foram  analisadas  pela  gerência  do projeto  e  os  casos  pertinentes  foram  absorvidos  nas  minutas  dos  documentos.  As  contribuições serão publicadas junto com o Edital.   2) Há previsão de abertura da licitação? Não  existe  uma  previsão  atual,  neste  momento  estabelecermos  uma  data  não  traz  nenhum benefício ao projeto.   3) Em qual fase o Projeto se encontra atualmente? Os documentos da licitação estão no processo de revisão entre as Secretarias.</t>
  </si>
  <si>
    <t>Solicitação Baseada na Lei n° 12.527/2011, Lei de Acesso à Informação. Prezados Srs., Em vista da publicação Consulta Pública em 02/09/2022, objetivando sugestões e comentários acerca da concessão onerosa para produção, instalação, manutenção e operação de Relógio Eletrônico Digital - RED, com fornecimento, instalação e manutenção de câmeras de monitoramento. Com isso, vimos solicitar os seguintes esclarecimentos, por gentileza: 1) Houve contribuições da Consulta Pública? Se sim, solicitamos o envio dos documentos atinentes, por favor. 2) Há previsão de abertura da licitação? 3) Em qual fase o Projeto se encontra atualmente?  Agradecemos antecipadamente pela atenção. Atenciosamente, Livia Magaldi Radar PPP</t>
  </si>
  <si>
    <t>SB.056488/2023-14</t>
  </si>
  <si>
    <t>ROGERIO SOBRAL PAULO</t>
  </si>
  <si>
    <t>Boa tarde. Solicito número de lotes regularizados por regularizações fundiárias de interesse social (conjuntos e/ou núcleos de interesse social) realizadas em São Bernardo do Campo, de 2017 a 2022, discriminados por ano.</t>
  </si>
  <si>
    <t>SB.058714/2023-41</t>
  </si>
  <si>
    <t>Esclarecemos que este canal de atendimento trata somente sobre o acesso, transparência e publicidade de informações públicas pertinentes a esfera desta municipalidade. Informamos que, para este tipo de solicitação deverá ser aberto processo administrativo, presencialmente, mediante agendamento prévio.  Para maiores informações sobre CANCELAMENTO DA TAXA DE FISCALIZAÇÃO DE FUNCIONAMENTO E DE PUBLICIDADE, solicito acessar o link abaixo: 
https://guiadeservicos.saobernardo.sp.gov.br/guia-de-servicos/servicos/216101/mostrar
Para dúvidas e agendamento, solicito entrar em contato com o serviço de Teleatendimento através dos Fones: 2630-7350 ou 0800-7708-156 de segunda à sexta-feira das 08H00 às 17H00.  Para acesso ao agendamento online nas unidades Atende Bem, solicito acessar o link abaixo: https://agendaeletronica.saobernardo.sp.gov.br/agenda_municipe/login</t>
  </si>
  <si>
    <t>KARINA APARECIDA CUSTODIO
KAHOLD CONSULTORIA</t>
  </si>
  <si>
    <t>Senhores, Boa tarde! A prefeitura de São Bernardo do Campo esta cobrando essas duas taxas que estão em anexo, referente ao ano de 2019 e 2020. Porém iniciamos a inscrição municipal da empresa em questão junto a prefeitura em 12/2022. Precisamos, por gentileza, que informem qual a origem e motivo dessas cobraças. Pois nesses anos que estão apontando dividas a empresa KAHOLD CONSULTORIA que esta sob o CNPJ 30.440.711/0001-48 NÃO estava no municipio de SÃO BERNARDO DO CAMPO, não tinhamos inscrição com o mesmo.</t>
  </si>
  <si>
    <t xml:space="preserve"> SB.059953/2023-54 </t>
  </si>
  <si>
    <t>Esclarecemos que este canal de atendimento trata somente sobre o acesso, transparência e publicidade de informações públicas
pertinentes a esfera desta municipalidade. Informamos que o município dispõe de canal próprio para esclarecimento da informação requerida, para isso deverá acessar: https://atendimentodeobrasparticulares.saobernardo.sp.gov.br/atendimento-de-obras-particulares/site/solicitacao/formulario-de-
solicitacao .</t>
  </si>
  <si>
    <t>JOSÉ CARLOS LANARO</t>
  </si>
  <si>
    <t xml:space="preserve"> esclarecimento para entendimento de comunique-se no processo SB 22684/2020-94</t>
  </si>
  <si>
    <t>SB.060010/2023-61</t>
  </si>
  <si>
    <t>SOBRE EVENTOS REALIZADOS NA ESPLANADA DO PAÇO MUNICIPAL DE SÃO BERNARDO DO CAMPO: Solicito acesso a agenda de eventos realizados na esplanada do paço municipal desde 2017. Solicito a agenda dos eventos já programados para a esplanada do paço municipal para o ano de 2023.</t>
  </si>
  <si>
    <t>SB.060414/2023-83</t>
  </si>
  <si>
    <t>1) Quantas consultas foram canceladas nas UBS em 2017? (Separar por unidade, por especialidade e por razão do cancelamento) 2) Quantas consultas foram canceladas nas UBS em 2018? (Separar por unidade, por especialidade e por razão do cancelamento) 3) Quantas consultas foram canceladas nas UBS em 2019? (Separar por unidade, por especialidade e por razão do cancelamento) 4) quantas consultas foram canceladas nas UBS em 2020? (Separar por unidade, por especialidade e por razão do cancelamento) 5) quantas consultas foram canceladas nas UBS em 2021? (Separar por unidade, por especialidade e por razão do cancelamento) 6) quantas consultas foram canceladas nas UBS em 2022? (Separar por unidade, por especialidade e por razão do cancelamento) 7) quantas consultas foram canceladas nas UBS em 2023? (Separar por unidade, por especialidade e por razão do cancelamento) Requisito que a planilha seja fornecida em formato aberto ? planilha em *.xls *.csv,*.ods, etc ?, nos termos do art. 8º, §3º, III da Lei Federal 12.527/11 e art. 24, V da Lei Federal 12.965/14. E esclareço que arquivos em formato *.pdf não são abertos (vide o item 6.2 da Cartilha Técnica para Publicação de Dados Abertos no Brasil http://dados.gov.br/pagina/cartilha-publicacao-dados-abertos Desde já agradeço pela colaboração dos senhores.Cordialmente,</t>
  </si>
  <si>
    <t>SB.063229/2023-08</t>
  </si>
  <si>
    <t xml:space="preserve"> DANIELE SOUZA LIMAS</t>
  </si>
  <si>
    <t>Solicita informação referente ao endereço Rua Angra dos Reis s/n, se existe algum projeto de  construção de praça no local. Requerente tem interesse em comprar o terreno.</t>
  </si>
  <si>
    <t>SB.063246/2023-87</t>
  </si>
  <si>
    <t>Informo que este canal de atendimento trata somente de assuntos de caráter público relativo à Lei de Acesso à Informação. Para solicitação de serviço de informações, inclusive agendamento, referentes aos débitos em geral, informo que o município disponibiliza procedimento próprio em seu Guia de Serviços, conforme link abaixo: https://guiadeservicos.saobernardo.sp.gov.br/guia-de-servicos/servicos/211305/mostrar Caso tenha dúvidas, solicito entrar em contato através do nosso serviço de Teleatendimento Fones: 2630-7350 ou 0800-7708-156 de segunda à sexta-feira das 08H00 às 17H00. Ou, se preferir, através do serviço de pré agendamento no link abaixo: https://atendimentodeservico.saobernardo.sp.gov.br/atendimento-de-servico/site/solicitacao/formulario-de-solicitacao</t>
  </si>
  <si>
    <t xml:space="preserve">THIAGO COLOMBO BRAMBILLA </t>
  </si>
  <si>
    <t xml:space="preserve"> Descrição da dívida ativa e valor atualizado que fundamenta a certidão positiva de débitos anexa. Destaca-se o artigo 198, parágrafo 3o, ,II do CTN para o fornecimento da informação.</t>
  </si>
  <si>
    <t>SB.063587/2023-23</t>
  </si>
  <si>
    <t xml:space="preserve">MICHELE SILVA FERREIRA </t>
  </si>
  <si>
    <t>Boa tarde, por gentileza! Quero saber qual o número de vagas reais existentes para diretores escolares na rede de São Bernardo do Campo.</t>
  </si>
  <si>
    <t xml:space="preserve"> SB.064267/2023-16</t>
  </si>
  <si>
    <t>Irregularidade no fornecimento do medicamento CARVEDILOL. Há meses verifico a irregularidade no fornecimento do medicamento destinado às pessoas cardíacas. Segundo o funcionário, não tem previsão de chegada do medicamento. QUAL A RAZÃO DA FALTA DO MEDICAMENTO? A responsabilidade é da Municipalidade ou do Ministério da Saúde. Qual a razão de não se esclarecer para o cidadão os motivos e o que a Prefeitura está fazendo para regularizar a situação. Reclamou junto às autoridades federais?</t>
  </si>
  <si>
    <t>SB.065859/2023-30</t>
  </si>
  <si>
    <t>SECULO XXI COMERCIAL E PARTICIPAÇÕES LTDA.</t>
  </si>
  <si>
    <t>SOLICITA CERTIDAO DE MULTAS ADMINISTRATIVAS NÃO TRIBUTARIAS VINCULADA AO
IMOVEL PARA FINS DE AUDITORIA IMOBILIARIA.</t>
  </si>
  <si>
    <t>SB.018703/2022-59</t>
  </si>
  <si>
    <t>SB.018710/2022-02</t>
  </si>
  <si>
    <t>FOCUS SERVIÇOS ADMINISTRATIVOS EIREL</t>
  </si>
  <si>
    <t>WISLLEY RIBEIRO DOS SANTOS</t>
  </si>
  <si>
    <t>o assunto: Com a finalidade de aprofundar estudos do terreno para propor construção de edifício residencial vertical, necessito entender se o terreno citado abaixo é atingido por áreas contaminadas, requeremos compreender quanto a existência de contaminação que possa comprometer o terreno para o uso residencial. Endereço do Imóvel: Av. Maria Servidei Demarchi, S/N - Lote 38 - Demarchi - SBC. Caso seja identificado contaminação, peço por gentileza o envio da localização das áreas contaminadas do entorno. Atenciosamente, FOCUS LEGALIZAÇÃO</t>
  </si>
  <si>
    <t>SB.020553/2022-68</t>
  </si>
  <si>
    <t>KAREN RENATA MARTINS PIO</t>
  </si>
  <si>
    <t>Solicito informações sobre o imóvel situado na Estrada Particular Eiji Kikuti, 800 - Área 4, Bloco G, Apartamento 23 - Bairro Cooperativa - CEP 09852-040, para fins de transferência de titularidade junto a CDHU. Este imóvel possui inscrição individualizada? Se não possuir, qual a inscrição de área maior?</t>
  </si>
  <si>
    <t>SB.021813/2022-11</t>
  </si>
  <si>
    <t>WALDINEY FERREIRA GUIMARAES</t>
  </si>
  <si>
    <t>Solicitamos informações acerca da norma que regulamenta a isenção de tarifa de ônibus do transporte coletivo de passageiros na região do Pos Balsa, vigente nos últimos 5 anos</t>
  </si>
  <si>
    <t>SB.023373/2022-14</t>
  </si>
  <si>
    <t>ASSOCIACAO DOS FISCAIS TRIBUTARIOS DO MUNICIPIODE SAO BERNARDO DO CAMPO - AFIST</t>
  </si>
  <si>
    <t>Solicitação de informações conforme requerimento em anexo</t>
  </si>
  <si>
    <t>SB.025708/2022-07</t>
  </si>
  <si>
    <t>TATHIANA APARECIDA RAVAGNANI</t>
  </si>
  <si>
    <t>Solicito saber quantos coordenadores pedagogicos há na secretaria de educação, com a distinção entre ocupantes de cargos efetivos e ocupantes de funções comissionadas de professores de apoio a coordenação (PRCP).</t>
  </si>
  <si>
    <t>SB.029194/2022-59</t>
  </si>
  <si>
    <t>Tendo em vista o disposto no Parágrafo Único, do Art. 3°, da Lei Federal nº 12.764/12, requer-se as seguintes informações: (i) Quantos acompanhantes especializados em Transtorno do Espectro Autista para alunos das EMEBs de São Bernardo do Campo existem atualmente no exercício da função? (ii) Quais EMEBs dispõem do acompanhamento desses profissionais? (Favor discriminar a quantidade de profissionais por EMEB).</t>
  </si>
  <si>
    <t>SB.031605/2022-44</t>
  </si>
  <si>
    <t>KAIO RIBEIRO ROCHA</t>
  </si>
  <si>
    <t>Solicita Informações conforme requerimento anexo.</t>
  </si>
  <si>
    <t>SB.032402/2022-33</t>
  </si>
  <si>
    <t>Venho por meio deste solicitar a relação de todas as multas de trânsito aplicadas no Município de São Bernardo do Campo nos anos de 2019, 2020 e 2021</t>
  </si>
  <si>
    <t>SB.032418/2022-25</t>
  </si>
  <si>
    <t>Venho por meio deste solicitar a relação de todos os débitos da dívida ativa do Município de São Bernardo do Campo, individualizando os débitos por valor e devedor</t>
  </si>
  <si>
    <t>SB.034137/2022-87</t>
  </si>
  <si>
    <t>Alertar a situação atual da estrutura física do edifício onde localiza-se a Secretaria de Finanças deste Município, que demanda providências imediatas no intuito de evitar acidentes trágicos. Desta forma solicitamos deseja resposta ao Questionamento juntado ao processo</t>
  </si>
  <si>
    <t>SB.034619/2022-42</t>
  </si>
  <si>
    <t>Quais foram os incentivos fiscais concedidos à HAVAN qual será instalada em breve no município de São Bernardo do Campo? Qual será o impacto orçamentário? Haverá alguma medida para compensar tais impactos? Solicito que sejam indicadas as leis, decretos, portarias, etc, por meio dos quais tais incentivos foram concedidos</t>
  </si>
  <si>
    <t>SB.035101/2022-49</t>
  </si>
  <si>
    <t>ADILSON ALVES DE PAULA</t>
  </si>
  <si>
    <t>Conforme informações acostadas no Portal do Empreendedor (https://www.gov.br/empresas-e-negocios/ptbr/empreendedor/quero-ser-mei/o-que-voce-precisa-saber-antes-de-se-tornar-um-mei), os funcionários públicos municipais devem verificar junto à respectiva municipalidade se há algum impedimento do funcionário em se formalizar como Microempreendedor Individual - MEI, concomitantemente à sua função de carreira. Assim sendo, solicito informações se há algum impedimento perante à legislação municipal vigente, bem como perante o Estatuto dos Funcionários Públicos de São Bernardo do Campo, para que o funcionário, no caso em tela, Oficial Administrativo, possa se formalizar como MEI.</t>
  </si>
  <si>
    <t>solicito a cópia da planta do imóvel da Rua Major Benedito C. do Nascimento 86, n. 777, jardim Nova Petropolis, São Bernardo do Campo, SP - inscrição imobiliária 004.029.032.000. para efeito de alvará de funcionamento (processo n. 70.240 . 21.12.) . Por ser tratar um imovel muito antigo nós não temos a planta desse imovel que adquirimos</t>
  </si>
  <si>
    <t>SB.037239/2022-54</t>
  </si>
  <si>
    <t>ANDREW JOHNSON PEREIRA DE OLIVEIRA</t>
  </si>
  <si>
    <t>1. O Município possui políticas de Melhorias Habitacionais que incluem a reforma a moradias com algum grau de precariedade? Quais são elas? Elas estão previstas em alguma norma específica? Se sim, qual? 2. A respeito especificamente do Programa “Viver Melhor” da CDHU - Companhia de Desenvolvimento Habitacional e Urbano do Estado, houve instrumento (convenio, ajuste, etc) de formalização da relação entre o Município e a CDHU? Por favor, fornecer o instrumento. Qual é o papel exercido pelo Município na execução do programa “Viver Melhor”? Qual foi o critério de escolha da área a ser beneficiada? A parceria está em execução ou já foi finalizada? Quantas reformas foram realizadas? Qual a quantidade de beneficiários contemplados pelo programa? Qual a quantidade de recursos despendida no programa e parceria com a CDHU?</t>
  </si>
  <si>
    <t>SB.039324/2022-62</t>
  </si>
  <si>
    <t>Solicito acesso à fila para o cadastro habitacional da cidade, nos seguintes termos: - Lista de inscritos aptos à serem beneficiados por algum programa habitacional; - Critérios para seleção dos beneficiários; - Quantidade de beneficiários atendidos no último ano (com quais programas)</t>
  </si>
  <si>
    <t>SB.118997/2022-01</t>
  </si>
  <si>
    <t>FERNANDA FRISCHEISEN RIBEIRO</t>
  </si>
  <si>
    <t>*Teste* p/ verificação de atualização das tarefas/ prazo</t>
  </si>
  <si>
    <t>Com a finalidade de aprofundar estudos do terreno para propor construção de edifício residencial vertical, necessito
entender se o terreno citado abaixo sofrerá ou sofreu impactos por lei de melhoramento viário, requeremos compreender
quanto a existência de lei e faixa "non aedificandi" em relação ao imóvel sito à Av. Maria Servidei Demarchi, S/N - Lote 38 -
Demarchi - SBC. Caso seja identificado lei, peço por gentileza o envio das plantas com a demarcação da faixa
desapropriada. Atenciosamente, FOCUS LEGALIZAÇÃO</t>
  </si>
  <si>
    <t>“Para  esta  demanda,  informamos  que  através  do  através  dos  serviços  on-line, oferecidos no site desta prefeitura: www.saobernardo.sp.gov.br, a interessada terá acesso ao mapa do município, no qual poderá obter visualizar as áreas non aedificandi.  Para tanto, acessar os ícones: 1. Geoportal, FIC e Certidões 2. Geoportal 3. No ícone "Pesquisas", pesquisar o imóvel (número da inscrição imobiliária e/ou endereço, etc.) 4. Ir em "Conteúdo do Mapa" 5. Ativar o item INTERFERÊNCIAS - Área Non Aedificandi”</t>
  </si>
  <si>
    <t>Esclarecemos que, conforme Decreto Municipal Nº 18.882 de 2014, este canal de atendimento trata somente sobre o acesso, transparência e publicidade de informações pertinentes a esfera desta municipalidade.Informamos que dados sobre contaminação, bem como orientação para remediação, são de competência da CETESB. Não há na Prefeitura tais registros sobre essas áreas. Aproveitamos para divulgar que o nosso Teleatendimento funciona pelos telefones (11) 2630-4650 ou 0800-7708-156 (recebe somente chamada de telefone fixo local), de segunda a sexta-feira, das 08h30 às 17h00</t>
  </si>
  <si>
    <t>Em atendimento ao requerido, a Secretaria de Finanças tem a esclarecer:  
“Informamos que o imóvel localizado na Estrada Particular Eiji Kikuti, 800 - Área 4,  Bloco  G,  Apartamento  23  -  Bairro  Cooperativa  -  CEP  09852-040,  São  Bernardo  do Campo não possui inscrição imobiliária individualizada. Informamos, ainda, que a área encontra-se cadastrada com a inscrição 
imobiliária 532.100.254.000”</t>
  </si>
  <si>
    <t>“Esclarecemos  que  não  existe  normatização  acerca  da  isenção  da  tarifa  de ônibus na região do Pós-Balsa".</t>
  </si>
  <si>
    <t>1)  os pagamentos da parcela correspondente à Produção por Desempenho 
Individual  –  Pdi,  que  compõe  a Gratificação por  Produtividade  e  Desempenho  - GPD  estão  suspensos  por  força  do  Decreto  nº  21.443,  de  03  de  fevereiro  de 2021 e assim permanecerão enquanto perdurar o Estado de Calamidade Pública, consoante artigo 1º da norma.  
2)   a  suspensão  dos  pagamentos  das  parcelas  da  Produção  por  Desempenho Individual  –  Pdi  que  compõe  a  Gratificação  por  Produtividade  e  Desempenho  - GPD  está  prevista  no Decreto  Municipal  nº 21.443  de  03 de  fevereiro  de  2021, c/c  com  o  Decreto  nº  21.116  de  24  de  março  de  2020  e  com  o  Decreto  nº. 21.466 de 25 de fevereiro de 2021.</t>
  </si>
  <si>
    <t>Em atendimento ao requerido, informamos que até a presente data não foi concedido nenhum incentivo fiscal a empresa HAVAN. Desta forma, não existe nenhum impacto orçamentário. Lembrando que há a Lei Municipal  nº 6625 de 07 de dezembro de 2017, que trata de  incentivos  fiscais  para  empresas  que  geram  postos  de  trabalho  no  Município,  para  a qual já existe previsão de medida de compensação nas leis orçamentária</t>
  </si>
  <si>
    <t>TESTE</t>
  </si>
  <si>
    <t>SB.070448/2023-96</t>
  </si>
  <si>
    <t xml:space="preserve">ABRAHAO DE OLIVEIRA </t>
  </si>
  <si>
    <t>Gostaria de saber qual o tamanho da fila de cirurgia na rede municipal de São Bernardo do Campo em 2023. Peço a gentileza que mandem as especialidades cirúrgicas separadamente e o tempo de espera de cada especialidade.</t>
  </si>
  <si>
    <t>SB.070435/2023-87</t>
  </si>
  <si>
    <t>Quantas consultas foram canceladas nas unidades de saúde municipais em 2023? Por favor, separar por razão do cancelamento, idade do paciente, especialidade cancelada, gênero, raça e unidade de saúde em que a consulta foi cancelada. Quantas consultas foram canceladas nas unidades de saúde municipais em 2022? Por favor, separar por razão do cancelamento, idade do paciente, especialidade cancelada, gênero, raça e unidade de saúde em que a consulta foi cancelada. Quantas consultas foram canceladas nas unidades de saúde municipais em 2021? Por favor, separar por razão do cancelamento, idade do paciente, especialidade cancelada, gênero, raça e unidade de saúde em que a consulta foi cancelada. Quantas consultas foram canceladas nas unidades de saúde municipais em 2020? Por favor, separar por razão
do cancelamento, idade do paciente, especialidade cancelada, gênero, raça e unidade de saúde em que a consulta foi cancelada. Quantas consultas foram canceladas nas unidades de saúde municipais em 2019? Por favor, separar por razão do cancelamento, idade do paciente, especialidade cancelada, gênero, raça e unidade de saúde em que a consulta foi cancelada.</t>
  </si>
  <si>
    <t>SB.070431/2023-43</t>
  </si>
  <si>
    <t xml:space="preserve">
</t>
  </si>
  <si>
    <t>Quantos médicos a cidade de São Bernardo tem em 2023 trabalhando em suas unidades de saúde? (favor separar por unidade de saúde e por especialidade médica) Quantos médicos a cidade de São Bernardo tem em 2022 trabalhando em suas unidades de saúde? (favor separar por unidade de saúde e por especialidade médica) Quantos médicos a cidade de São Bernardo tem em 2021 trabalhando em suas unidades de saúde? (favor separar por unidade de saúde e por especialidade médica) Quantos médicos a cidade de São Bernardo tem em 2020 trabalhando em suas unidades de saúde? (favor separar por unidade de saúde e por especialidade médica) Quantos médicos a cidade de São Bernardo tem em 2019 trabalhando em suas unidades de saúde? (favor separar por unidade de saúde e por especialidade médica)</t>
  </si>
  <si>
    <t>SB.070783/2023-76</t>
  </si>
  <si>
    <t>Abre-se o presente pedido de acesso à informação, visando obter acesso ao Atestado de Capacidade Técnica que teve sua emissão solicitada no dia 26 de maio de 2023, no(s) e-mail(s) Empenho.af@saobernardo.sp.gov.br,almoxarifadoccz@gmail.com, conforme ofício que pode ser consultado no link https://arquivos.sandieoliveira.adv.br/appapi/download/5919359/930295, referente
aos fornecimentos abaixo informados: NOTA FISCAL VALOR DOCUMENTO EMISSÃO DA NOTA ENTREGA VENCIMENTO 004511 R$ 25.970,00 00264/2023 14/04/2023 25/04/2023 25/05/2023 Caso o atestado ainda não tenha sido emitido, solicita-se a emissão imediata ou que seja enviada cópia do processo administrativo gerado a fim de analisar seu andamento. P192425</t>
  </si>
  <si>
    <t>SB.071095/2023-91</t>
  </si>
  <si>
    <t>THIAGO BARROSO DE CARVALHO</t>
  </si>
  <si>
    <t xml:space="preserve">Gostaria de solicitar informações referente às operações noite tranquila do ano vigente, afim de auxiliar nos estudos de impacto da vizinhança.
</t>
  </si>
  <si>
    <t>SB.071100/2023-49</t>
  </si>
  <si>
    <t>MICHELE SILVA FERREIRA</t>
  </si>
  <si>
    <t xml:space="preserve">Boa tarde, por gentileza! Quero saber qual o número de vagas reais existentes para diretores escolares na rede de São Bernardo do Campo.
</t>
  </si>
  <si>
    <t xml:space="preserve">Esclareço que este canal de atendimento trata somente de assuntos de caráter público relativo à Lei de Acesso à Informação. Informo que, as tratativas para solicitação do atestado de capacidade técnica deverão ser feitas através do e-mail: licitação.cadastro@saobernardo.sp.gov.br, ou, através dos fones: 2630-5469 / 5470 / 5509.
</t>
  </si>
  <si>
    <t xml:space="preserve">SB.071523/2023-62 </t>
  </si>
  <si>
    <t>CONSIDERANDO QUE FOI PROMULGADA A LEI PADRE JULIO LANCELOTTI, NUMERO: LEI Nº 14.489, DE 21 DE
DEZEMBRO DE 2022, DE AUTORIA DOS SENADORES PAULO PAIM E FABIANO CONTARATO, lei que veda o emprego de técnicas construtivas hostis em espaços livres de uso público, contra a aporofobia. PERGUNTO: A prefeitura de São Bernardo, antes de iniciar a obra, não tinha conhecimento desta lei? Quanto a prefeitura de São Bernardo está gastando nesta obra do viaduto Miguel Etchenic, e em outras obras semelhantes na cidade? Sendo uma obra irregular e fora da lei, quando vão parar esta obra? Quem vai pagar o prejuízo? Quero saber pois este tipo de obra é ilegal e imoral.</t>
  </si>
  <si>
    <t>SB.072786/2023-71</t>
  </si>
  <si>
    <t xml:space="preserve">PREZADO(A)S COM BASE NA LEI FEDERAL DE ACESSO À INFORMAÇÃO SOLICITO AS SEGUINTE  INFORMAÇÃO: A) PERCENTUAL PRATICADO DE AUMENTO DO IPTU DOS IMÓVEIS RESIDENCIAIS, EM SÃO BERNARDO DO CAMPO, PARA OS ANOS DE 2014 A 2022
</t>
  </si>
  <si>
    <t>PREZADO(A)S, COMO BASE NA LEI FEDERAL DE ACESSO À INFORMAÇÃO SOLICITO A SEGUINTE INFORMAÇÃO: A) VALOR PRATICADO NA TARIFA DE ILUMNINAÇÃO PÚBLICA, NA CIDADE DE SÃO BERNARDO DO CAMPO, PARA OS ANOS DE 2014 A 2022.</t>
  </si>
  <si>
    <t>SB.072792/2023-63</t>
  </si>
  <si>
    <t xml:space="preserve"> SB.072908/2023-99</t>
  </si>
  <si>
    <t xml:space="preserve">MIRIAM SANTANA DE OLIVEIRA
</t>
  </si>
  <si>
    <t>Gostaria de saber se o Loteamento Jardim Las Palmas vai ser feito Regularização Fundiária pois estão passando no bairro uma empresa chamada Usu Campeão e eles estão oferecendo seus serviços no valor de R$ 6.500,00 pois eles falam que a área é particular que a prefeitura não poderá fazer a Regularização Fundiária. Pois as herdeiras do Sr. José Silva estão oferecendo as escrituras. Gostaria de saber sobre este Loteamento.</t>
  </si>
  <si>
    <t>De acordo com a inscrição imobiliária 534.126.001.000, o imóvel não se constitui em próprio municipal. Trata-se do lote 01 da quadra F, do empreendimento Jardim Novo Horizonte II, irregular, executado pela Associação Comunitária do Jardim das Orquídeas I, caracterizado na planta L1-1629,  a quadra esta implantada em desacordo com o empreendimento, e que a implantação desordenada dos lotes causou remontes e sobras de área de lotes e arruamento. A área está localizada em ZEIS-1 e há existência do processo SB-030168/2015 de regularização fundiária.</t>
  </si>
  <si>
    <t xml:space="preserve">Informamos que, atualmente, há 72 (setenta e dois) cargos vagos de Diretor Escolar.    </t>
  </si>
  <si>
    <t>SB.073403/2023-05</t>
  </si>
  <si>
    <t>De acordo com a informação abaixo e em anexo, existem 72 vagas reais de diretor escolar na rede de São Bernardo do Campo. Quantos serão chamados do concurso 01\2022, ainda este ano para suprir as vagas? São Bernardo do Campo, 20 de junho de 2023. Prezada Sra MICHELE SILVA FERREIRA, Encaminhamos abaixo a resposta ofertada pelo Departamento de Gestão de Pessoas: Informamos que, atualmente, há 72 (setenta e dois) cargos vagos de Diretor Escolar. Atenciosamente, SECRETARIA DE ADMINISTRAÇÃO E INOVAÇÃO SA-101 - SEÇÃO DE PROCESSAMENTO DE SOLICITAÇÕES E INFORMAÇÕES</t>
  </si>
  <si>
    <t>SB.073444/2023-80</t>
  </si>
  <si>
    <t>MARY SHIRLEY COSTA VALLE DE FIGUEIREDO</t>
  </si>
  <si>
    <t>Ao Deptº Obras Particulares - SOPE.2 Nos termos previsto no inciso XXXIII do art. 5º da Constituição Federal e dispositivos da Lei Federal nº 12.527/2011, Lei de Acesso à Informação, solicito que seja fornecida a lista/relação de todos os contribuintes pessoa jurídica, estabelecidos neste município de São Bernardo do Campo, que tenham o ALVARÁ DE FUNCIONAMENTO com prazo de validade ainda a vencer neste ano corrente de 2023. Att. Mary Shirley Costa Valle de Figueiredo.</t>
  </si>
  <si>
    <t xml:space="preserve">Informamos  que  não  consta  em  sistema  a  informação  de  cancelamento  de  consultas  nas Unidades Básicas de Saúde, no período informado. Quando  é  necessário  realizar  cancelamento  são  remarcadas,  sem  prejuízo  ao  usuário,  por esse motivo não consta como cancelamento. </t>
  </si>
  <si>
    <t>SB.073763/2023-42</t>
  </si>
  <si>
    <t>SB.073764/2023-03</t>
  </si>
  <si>
    <t>Solicito gentilmente informações sobre a arrecadação em dinheiro das linhas de ônibus do município de São Bernardo do Campo no período de 2010 a 2022, bem como dados atuais de 2023 referentes ao número de veículos disponíveis para cada uma das linhas. Caso as informações requisitadas não estejam disponíveis, peço que encaminhem imediatamente minha solicitação ao órgão responsável. Agradeço antecipadamente pela atenção e colaboração.</t>
  </si>
  <si>
    <t>Gostaria de solicitar as seguintes informações relacionadas aos assaltos cometidos em pontos de ônibus em São Bernardo do Campo. 1 - Número total de assaltos registrados em pontos de ônibus, classificados por ano e mês, no período compreendido entre 2010 e 2022, bem como os números disponíveis até o presente momento de 2023. 2 - Localização dos pontos de ônibus onde os assaltos ocorreram, incluindo as regiões e bairros específicos. 3- Horários de maior incidência de assaltos nos pontos de ônibus.</t>
  </si>
  <si>
    <t>SB.074292/2023-80</t>
  </si>
  <si>
    <t>Considerando que o Sr. Prefeito Orlando Morando solicitou ao Ministério da Saúde um adicional de 22 milhões de reais para serem gastos nos serviços municipais de saúde em São Bernardo do Campo, Solicito as seguintes informações: - Qual estrutura de despesas está prevista dentro do valor deste investimento? - Para quais serviços de cirurgias e ativação de leitos se destinará este recurso? - Está previsto parte deste recurso para agilizar as filas de cirurgias bucais e implantes de próteses dentárias? Muito obrigado.</t>
  </si>
  <si>
    <t>SB.074365/2023-92</t>
  </si>
  <si>
    <t>AUGUSTO SOUZA TAVARES</t>
  </si>
  <si>
    <t>Solicito que forneçam a informação de quantos cargos de médico-veterinário compõem o quadro funcional da Prefeitura Municipal de SBC, quantos desses estão ocupados, e se há estudo/intenção de criação de novos cargos e quantos. Grato</t>
  </si>
  <si>
    <t>SB.074735/2023-82</t>
  </si>
  <si>
    <t>ANTONIO OSMAR DE OLIVEIRA</t>
  </si>
  <si>
    <t>Ref.: informações instalação de publicidade em um templo religioso Boa tarde, prezados. Vimos por meio deste, requerer informações acerca da existência de eventuais restrições para instalação de placas e se há necessidade de licenciamento. Se trata de anúncio indicativo que será instalado na fachada de imóvel particular. Caso seja necessário realizar o licenciamento, por gentileza, indicar qual a lei, quais os documentos e procedimento necessários, e ainda se há taxas e qual o valor. Fico no aguardo.</t>
  </si>
  <si>
    <t>Esclarecemos que, este canal de atendimento trata somente sobre o acesso, transparência e publicidade de informações públicas pertinentes a esfera desta municipalidade. Para solicitação de serviço referente ao Alvará de instalação de painel indicativo, informamos que o município disponibiliza procedimento próprio em seu Guia de Serviços, conforme link abaixo: https://guiadeservicos.saobernardo.sp.gov.br/guia-de-servicos/servicos/213152/mostrar  Em caso de dúvidas, solicitamos acessar o canal de atendimento da Secretaria de Obras e planejamento Estratégico, através do link abaixo: https://atendimentodeobrasparticulares.saobernardo.sp.gov.br/atendimento-de-obras-particulares/site/solicitacao/formulario-de-solicitacao</t>
  </si>
  <si>
    <t>Em resposta à solicitação realizada pela Lei de Acesso à Informação - LAI SB.064267/2023-16 em nome de Rubens Sena de Souza, o Município de São Bernardo do Campo através de sua Assistência Farmacêutica, informa que o medicamento CARVEDILOL, padronizado no município nas dosagens de 3,125mg e 12,5mg, encontra-se com estoque regularizado em todas as Unidades de Saúde. Tal medicamento apresentou desabastecimento por um período devido à problemas relacionados ao fornecedor, os quais já foram regularizados.   O paciente pode realizar a retirada do medicamento em questão na unidade básica de saúde de referência portando o receituário médico e a carteirinha de cadastro da UBS.</t>
  </si>
  <si>
    <r>
      <t xml:space="preserve">O Centro Cultural de Tradições Afro-Brasileiras Odé Tobi Obé, inscrito no CNPJ sob número 10.760.530.534/0001*-70, cujo logradouro é sito a Rua Bela vista, 23 CEP: 09.857-230, Jardim Nova América – SBC, vem a V. Sas. relatar que: A referida rua encontra-se em obras, derrubando várias árvores de todo o quarteirão que envolve o Centro Cultural. Como temos na frente do imóvel uma árvore de médio porte de importância fundamental para nossa comunidade, pois ela tem caráter ritualístico e, portanto, é salvaguardada pelo nosso ordenamento pátrio, o zelador responsável pelo Centro Cultural arguiu o engenheiro “in loco” sobre a amplitude da obra e se teria impacto sobre a referida árvore. Nesta ocasião fomos informados que deveríamos contatar a administração pública no sentido de dirimir algumas dúvidas e preocupações, portanto: Considerando que a referida árvore, um Ìrókò, (em Yoruba) ou Gameleira Branca (nome popular) ou ainda Chlorophora Excelsa (nome científico) tem uma importância fundamental para o nosso Centro Cultural; Considerando que a referida árvore é reconhecida como patrimônio cultural e religioso das religiões de matriz africana; Solicitamos de V.Sas. um informe sobre o impacto ou possíveis ricos de danos sobre a referida árvore. • Base legal: Lei ordinária 4661 de 11/09/98. • Lei 4974/2001 e 6163/2011 Sem mais, para o momento, Centro Cultural de Tradições Afro-Brasileiras Odé Tobi Obé.    </t>
    </r>
    <r>
      <rPr>
        <sz val="11"/>
        <color rgb="FFFF0000"/>
        <rFont val="Calibri"/>
        <family val="2"/>
        <scheme val="minor"/>
      </rPr>
      <t xml:space="preserve"> RESPOSTA OFERTADA EM 26/06/2023:</t>
    </r>
    <r>
      <rPr>
        <sz val="11"/>
        <color theme="1"/>
        <rFont val="Calibri"/>
        <family val="2"/>
        <scheme val="minor"/>
      </rPr>
      <t xml:space="preserve"> Cabe informar que as obras em desenvolvimento no bairro, consistem em complementação de infraestrutura pública, intervenção de requalificação urbana e regularização fundiária. O projeto de infraestrutura proposto para a região (Jardim Horizonte I e II, Parque dos Químicos, Parque Ideal I e II e Jardim Nova América), tem como objetivo solucionar a inexistência pontual de redes de coleta de esgotos e de drenagem, que causam impacto ambiental direto, poluindo e descaracterizando córregos e nascentes, uma condição crítica por se tratar de área inserida na APRM-Billings. Entre as ações de infraestrutura urbana, haverá a implantação e requalificação de áreas verdes permeando a todo o loteamento, promovendo a melhoria e ampliação da cobertura vegetal.
A área em questão fará parte do futuro parque a ser implantado no local e os projetos estão em fase de desenvolvimento, sendo que a equipe de profissionais foi alertada para a importância da espécie e da sua manutenção dentro da área, dado a sua referência e importância para a comunidade local.
Ademais o Plano de trabalho foi desenvolvido a partir da demanda aprovada no Orçamento Participativo de 2012, para a realização do Plano Global Estratégico, dos assentamentos irregulares, e todas as ações foram desenvolvidas conjuntamente com a comunidade local.</t>
    </r>
  </si>
  <si>
    <t>SB.075459/2023-33</t>
  </si>
  <si>
    <t>BOAZ BATISTA CAMARA</t>
  </si>
  <si>
    <t>Estamos gerenciando o processo 48/00263/12 (CETESB), relacionado a possível contaminação de solo do Auto Posto Camboriú, localizado na Avenida Kennedy, 960 Parque São Diogo - SBC - SP CNPJ 49468093/001-72 e precisamos do pretérito do terreno mencionado, para identificarmos os estabelecimentos anteriores ao Auto Posto Camboriú, para identificar a origem da possível contaminação de solo. No aguardo pelo envio das informações e fico a disposição.</t>
  </si>
  <si>
    <t>SB.077022/2023-62</t>
  </si>
  <si>
    <t>JOÃO ANTONIO MACHADO CARDOSO FILHO</t>
  </si>
  <si>
    <t>Solicito nos termos da Lei de Acesso a Informação informações acerca da aquisição, guarda e uso de caixões por esta municipalidade 1. A prefeitura de SBC compra diretamente caixões 2. Se a prefeitura compra caixões, quando foi a ultima licitação, quantos foram comprados e em que valor 3. Se ela tem esses caixões, onde eles ficam armazenados? 4. Se ficam armazenados, quem faz o controle do estoque. Agradeço desde já pela compreensão e sigo no aguardo da resposta.</t>
  </si>
  <si>
    <t>Esta solicitação deve ser requerida através de processo administrativo (Sistema PRODIGI). Em razão de não ser possível gerar em uma única certidão, devem ser solicitadas duas certidões para o imóvel, sendo uma para os valores pagos e uma para os valores devidos, disponíveis no link a seguir: https://guiadeservicos.saobernardo.sp.gov.br/guia-de-servicos/servicos/211928/mostrar
https://guiadeservicos.saobernardo.sp.gov.br/guia-de-servicos/servicos/211292/mostrar</t>
  </si>
  <si>
    <t>SB.077926/2023-89</t>
  </si>
  <si>
    <t>CARLOS ALBERTO BELARMINO</t>
  </si>
  <si>
    <t>CÓPIA DO CONTRATO DE PRESTAÇÃO DE SERVIÇOS, FIRMADO ENTRE A PREFEITURA DE SÃO BERNARDO DO
CAMPO, COM A FMABC-LABORATÓRIO DE ANALISES CLÍNICAS DA FMABC, NO TOCANTE A ANÁLISE CLÍNICAS,CONTRATO QUE ESTEJA VIGENTE.</t>
  </si>
  <si>
    <t>SB.078167/2023-14</t>
  </si>
  <si>
    <t>COMPARECEU O SENHOR ADILSON AO ATENDIMENTO E SOLICITOU ESCLARECIMENTOS SOBRE AS SEGUINTES INFORMAÇÕES A QUAL CONSIDERA DISCREPANTES: 1. POR MEIO DO PROCESSO SB-14406/2004 À FOLHA 123 FOI INFORMADO QUE SERIA DESAPROPRIADO DE SEU IMÓVEL 439,05M² DE UM TOTAL DE 29.810,95m² (O QUE NÃO CONDIZ COM A TOTALIDADE DE SEU TERRENO QUE É DE 30.250,00M²). 2. PELO PROCESSO SB-7771/2016, FOLHA 20 FOI INFORMADO A ELE QUE A ÁREA A SER DESAPROPRIADA SERIA DE 427,90m². FINALMENTE FOI INFORMADO QUE O DIÁRIO OFICIAL DO MUNICÍPIO NOTICIOU QUE A ÁREA DESAPROPRIADA SERÁ DE 1423,92 M². FICOU SEM ENTENDER E SOLICITA ESCLARECIMENTOS.</t>
  </si>
  <si>
    <t>SB.078289/2023-15</t>
  </si>
  <si>
    <t xml:space="preserve"> MARIA JOSILENE DA SILVA BARBOSA</t>
  </si>
  <si>
    <t>SOLICITA INFORMAÇÕES SOBRE A DESAPROPRIAÇÃO DE ÁREA NO BAIRRO E QUANDO A MESMA OCORREU. E TAMBÉM O VALOR QUE FOI PAGO E EM QUAL DATA. SOLICITA AINDA SABER, SE EM CASO DE PAGAMENTO, SE OS PROPRIETÁRIOS TÊM DIREITO A UMA FRAÇÃO DESSA INDENIZAÇÃO. INFORMA AINDA, QUE A ASSOCIAÇÃO DOS COOPERADOS DO BAIRRO ALVES DIAS CNPJ:03.328.220/0001-37 FOI A REPRESENTANTE DOS MORADORES, JUNTO A PREFEITURA, NESSE PROCESSO DE DESAPROPRIAÇÃO.</t>
  </si>
  <si>
    <t xml:space="preserve">SB.078342/2023-91 </t>
  </si>
  <si>
    <t>SB.078351/2023-66</t>
  </si>
  <si>
    <t>ADALBERTO APARECIDO DE LIMA</t>
  </si>
  <si>
    <t xml:space="preserve">Solicito a cópia das notas fiscais de compras de tintas para sinalização viária.(asfalto).
</t>
  </si>
  <si>
    <t xml:space="preserve">Informamos que, a resposta desta solicitação da Lei de Acesso à informação será encaminhada através da solicitação SB.078351/2023-66, portanto este processo será arquivado.
</t>
  </si>
  <si>
    <t>Solicito as cópias das notas fiscais de compras de tinta para sinalização viária. (Asfalto), dos anos de 2020,2021,2022 e 2023 (tendo em vista a solicitação SB.078342/2023-91)</t>
  </si>
  <si>
    <t>SB.079861/2023-03</t>
  </si>
  <si>
    <t>MARIA ALICE COSTA</t>
  </si>
  <si>
    <t xml:space="preserve"> Prezados Senhores/Senhoras, Espero que esta carta o encontre bem. Eu, Maria Alice dos Santos Costa, sou uma cidadã comprometida com o desenvolvimento social da nossa comunidade e estou entrando em contato com o objetivo de solicitar a lista e os contatos da Associação de Moradores da nossa comunidade. O motivo desta solicitação é a realização de projetos sociais que visam melhorar a qualidade de vida dos moradores, bem como promover o desenvolvimento da nossa comunidade. Acreditamos que a participação ativa da Associação de Moradores é fundamental para o sucesso dessas iniciativas, uma vez que eles têm conhecimento aprofundado das necessidades locais e podem contribuir com informações valiosas. Gostaríamos de identificar os pontos-chave e as prioridades dos moradores, para que possamos direcionar nossos esforços de forma eficiente. Além disso, essa colaboração estabelecerá um diálogo aberto e transparente entre os responsáveis pelos projetos sociais e a comunidade, garantindo que as ações sejam adequadas e atendam às reais demandas. Sendo assim, solicito gentilmente que a Prefeitura Municipal de São Bernardo do Campo, nos forneça a lista completa dos membros da Associação de Moradores da nossa comunidade, juntamente com seus respectivos contatos (telefones, e-mails ou endereços físicos). Essas informações serão tratadas com total confidencialidade e usadas exclusivamente para fins de comunicação relacionada aos projetos sociais em questão. Certamente, essa colaboração entre a Prefeitura, a Associação de Moradores e os responsáveis pelos projetos sociais será um passo importante para o desenvolvimento e o bem-estar de nossa comunidade. Agradeço antecipadamente pela atenção dispensada a esta solicitação. Fico à disposição para qualquer esclarecimento adicional, se necessário. Atenciosamente, Maria Alice Costa.</t>
  </si>
  <si>
    <t>SB.080586/2023-96</t>
  </si>
  <si>
    <t>Por gentileza, poderiam nos informar quais são as licenças necessárias para que um templo religioso funcione regularmente no município, por gentileza?</t>
  </si>
  <si>
    <t>Informo que este canal de atendimento trata somente de assuntos de caráter público relativo à Lei de Acesso à Informação. Para solicitação de informações referentes aos referidos serviços, informo que o município disponibiliza procedimento próprio em seu Guia de Serviços, no qual é possível encontrar informações através de palavras chaves, conforme o link abaixo:
https://guiadeservicos.saobernardo.sp.gov.br/guia-de-servicos/
Esclareço ainda que, as leis vigentes para sua solicitação estão disponíveis no link abaixo:
https://leismunicipais.com.br/prefeitura/sp/saobernardodocampo 
Caso tenha dúvidas, solicito entrar em contato através do nosso serviço de Teleatendimento F: 0800-7708-156 de segunda à sexta-feira das 08H00 às 17H00. Ou, se preferir, através do serviço de pré agendamento no link abaixo:
https://atendimentodeservico.saobernardo.sp.gov.br/atendimento-de-servico/site/solicitacao/formulario-de-solicitacao</t>
  </si>
  <si>
    <t>Em resposta ao pleiteado, referente a Lei de Acesso à Informação (Lei Federal 12.527/2011), que trata de solicitação do Senhor Abrahão de Oliveira, quanto ao cancelamento de consultas no ano de 2019 a 2023 e outros detalhes, informamos que não consta nos Sistemas de Informações disponíveis, o número e motivo das consultas canceladas no período solicitado.
Na oportunidade, informamos também que, quando, por fatores diversos, faz-se necessário o cancelamento de uma consulta, ela é imediatamente reagendada para data mais breve possível com vistas a não trazer prejuízo ao paciente.
Sendo o que nos cumpria informar, colocamo-nos à disposição para demais esclarecimentos que se façam necessários.</t>
  </si>
  <si>
    <t>Em resposta ao quanto solicitado, informamos que, atualmente, há 72 (setenta e dois) cargos vagos de Diretor Escolar.</t>
  </si>
  <si>
    <t>SB.083884/2023-63</t>
  </si>
  <si>
    <t>GUSTAVO REDIVO EMIDIO</t>
  </si>
  <si>
    <t>SB.084136/2023-02</t>
  </si>
  <si>
    <t>ERIKO DA SILVA TRINDADE</t>
  </si>
  <si>
    <t>Olá! Gostaria de obter uma cópia do plano original do Programa de Transporte Urbano de São Bernardo do Campo II. Obrigado!</t>
  </si>
  <si>
    <t>SB.084141/2023-33</t>
  </si>
  <si>
    <t>Olá, Gostaria de obter uma cópia do processo administrativo nº 45885/2019, referente ao Programa de Transporte Urbano de São Bernardo do Campo II. Obrigado!</t>
  </si>
  <si>
    <t>SB.084142/2023-94</t>
  </si>
  <si>
    <t>Olá, Gostaria de obter informação sobre a situação atual do Programa de Transporte Urbano de São Bernardo do
Campo II. Obrigado!</t>
  </si>
  <si>
    <t>SB.084427/2023-98</t>
  </si>
  <si>
    <t>Abre-se o presente pedido de acesso à informação, visando obter acesso ao Atestado de Capacidade Técnica que teve sua emissão solicitada no dia 26 de maio de 2023, no(s) e-mail(s) empenho.af@saobernardo.sp.gov.br,almoxarifadoccz@gmail.com, conforme ofício que pode ser consultado no link https://arquivos.sandieoliveira.adv.br/appapi/download/5919359/930295, referente
aos fornecimentos abaixo informados: NOTA FISCAL VALOR DOCUMENTO EMISSÃO DA NOTA ENTREGA VENCIMENTO 004511 R$ 25.970,00 00264/2023 14/04/2023 25/04/2023 25/05/2023 Caso o atestado ainda não tenha sido emitido, solicita-se a emissão imediata ou que seja enviada cópia do processo administrativo gerado a fim de analisar seu andamento. Número Interno P192425:</t>
  </si>
  <si>
    <t>FLORIANÓPOLIS</t>
  </si>
  <si>
    <t>SB.085454/2023-19</t>
  </si>
  <si>
    <t>YASMIN OLIVEIRA DA SILVA</t>
  </si>
  <si>
    <t>Bom dia, Necessito da relação de cargos vagos para AUXILIAR EM EDUCAÇÃO. Grata desde já, Yasmin Oliveira</t>
  </si>
  <si>
    <t>Informo que para solicitação de cópias de processo administrativo o município disponibiliza procedimento próprio que pode ser acessado através do link abaixo:
https://guiadeservicos.saobernardo.sp.gov.br/guia-de-servicos/servicos/211359/mostrar</t>
  </si>
  <si>
    <t xml:space="preserve">
TIAGO SANDI</t>
  </si>
  <si>
    <t xml:space="preserve">TIAGO SANDI
</t>
  </si>
  <si>
    <t>Conforme informado no protocolo SB 70783/2023-76 do dia 14/06/23, esclarecemos que este canal de atendimento trata somente de solicitações de informações públicas relativo à Lei de Acesso à Informação. As tratativas para solicitação de atestado de capacidade técnica deverão ser realizadas através do e-mail licitacao.cadastro@saobernardo.sp.gov.br, ou através dos telefones: 2630-5469/5470/5509.</t>
  </si>
  <si>
    <t>SB.085779/2023-37</t>
  </si>
  <si>
    <t>LUIZ RENATO SEIXAS MAFFEI</t>
  </si>
  <si>
    <t>Gostaria de saber quais são os procedimentos-padrão de agentes de trânsito quando recebem uma denúncia de veículo obstruindo saída de garagem. Faço essa pergunta por aqui porque: - Observei que o veículo permanece em circulação (contrariando a orientação de remoção do veículo segundo o artigo 181 do CTB). - Tentei me informar sobre algum procedimento-padrão de agentes de trânsito pelo canal "FISCALIZAÇÃO DE TRÂNSITO (DET)" (2630-7350) mas o atendente disse que não lhe incumbia dar essa informação, mas somente os agentes de trânsito</t>
  </si>
  <si>
    <t>SB.085990/2023-94</t>
  </si>
  <si>
    <t>JHENIFER MOURA ZANGRANDE</t>
  </si>
  <si>
    <t>Prezados, boa tarde! Meu nome é Lucilene, e como procuradora através desta, solicitamos prontuário médico da paciente Alex Silva Santos Cliente com Processo Jurídico Previdenciário em andamento e perícia marcada, onde é necessário apresentar este documento. Ele sofreu acidente e foi atendida neste estabelecimento hospitalar: Hospital de urgência de São Bernardo do campo - em 04.03.2023 Segue procuração da pessoa responsável por esta solicitação e documentos pessoais do paciente e procuradora. Favor acusar recebimento, e prazo de envio do documento, Agradeço desde já, colocando-me à disposição. Uma ótima semana! Atenciosamente</t>
  </si>
  <si>
    <t>Respondendo a Sra. Miriam Santana, o loteamento Jardim Las Palmas é registrado no 2º Cartório de registro de Imóveis de São Bernardo do Campo. Mas foi implantado com as áreas dos lotes diferentes do registrado. O loteamento encontra-se em Área de Interesse Social, e
desta maneira caberá ao município a regularização fundiária da nova implantação. Com relação à empresa Usu campeão, ela foi descredenciada para fazer a regularização fundiária de qualquer núcleo no município. A Secretaria da Habitação por intermédio da Diretoria de Regularização Fundiária não iniciou os trabalhos de regularização; não há impedimento que os proprietários originais, ou os próprios moradores assumam a regularização.</t>
  </si>
  <si>
    <t>Em atendimento ao quanto solicitado, informamos que o chamamento para o cargo de Diretor Escolar do Concurso 01/2022 é executado, de acordo com a necessidade e a disponibilidade orçamentária da Secretaria de Educação. 
Observamos que estão previstos 2 (dois) chamamentos, para o cargo de Diretor Escolar, na próxima sexta-feira dia 30/06</t>
  </si>
  <si>
    <t>Em atendimento à solicitação do interessado ANANIAS ANDRADE, proveniente da LAI SB 074292/2023-80, informamos: 
 Aguardando a publicação de portaria que tratará do efetivo repasse ao Município. Com ingresso do recurso, teremos instruções quanto ao tipo de despesas que serão custeadas com o valor adicional a ser repassado pelo Ministério da saúde.  
 Sendo o que nos cumpria informar, colocamo-nos à disposição para demais esclarecimentos que se façam necessários</t>
  </si>
  <si>
    <t>Em atendimento à LAI – SB 75459/2023-33, informamos que em pesquisa em nossos Cadastros Tributários não foram localizadas atividades anteriores ao Auto Posto Camboriú no endereço indicado</t>
  </si>
  <si>
    <t>SB.086826/2023-37</t>
  </si>
  <si>
    <t>SB.087133/2023-57</t>
  </si>
  <si>
    <t>Abre-se o presente pedido de acesso à informação, visando obter acesso ao Atestado de Capacidade Técnica que teve sua emissão solicitada no dia 26 de maio de 2023, no(s) e-mail(s) empenho.af@saobernardo.sp.gov.br,almoxarifadoccz@gmail.com, conforme ofício que pode ser consultado no link https://arquivos.sandieoliveira.adv.br/appapi/download/5919359/930295, referente
aos fornecimentos abaixo informados: NOTA FISCAL VALOR DOCUMENTO EMISSÃO DA NOTA ENTREGA VENCIMENTO 004511 R$ 25.970,00 00264/2023 14/04/2023 25/04/2023 25/05/2023 Caso o atestado ainda não tenha sido emitido, solicita-se a emissão imediata ou que seja enviada cópia do processo administrativo gerado a fim de analisar seu andamento. P192425</t>
  </si>
  <si>
    <t>Com relação a indagação do processo SB 78.351/23, informamos que os materiais utilizados para a implantação  de  sinalização  horizontal,  dentre  outros  as  tintas  aqui  indagadas,  não  são  adquiridos diretamente  pelo  Município,  uma  vez  que  tais  insumos  fazem  parte  da  Contratação  Pública  de Serviços de Sinalização Viária, medidos por metro quadrado de sinalização efetivamente executada e atestada pela fiscalização da área de Trânsito desta PMSBC.  Com  isso,  esclarecemos  que  os  serviços  são  medidos  e  pagos  de  acordo  com  os  seus  respectivos preços  unitários  contratuais,  nos  quais  estão  inclusos  o  fornecimento  de  materiais,  as  perdas,  o transporte,  a  mão-de-obra  com  encargos  sociais,  o  BDI,  os  equipamentos  necessários  a  realização dos serviços e outros recursos utilizados pelas nossas Contratadas.  Esperamos que essas informações venham a esclarecer a possível dúvida do Ilmo.requerente, onde desde  já  subscrevemo-nos,  colocando-nos  a  disposição  para  quaisquer  esclarecimentos  que  se fizerem necessários, no âmbito desta Unidade de Vias Públicas.</t>
  </si>
  <si>
    <t>Conforme informado no protocolo SB 70783/2023-76 do dia 14/06/23 e SB 84427/2023-98 do dia 17/07/23, esclarecemos que este canal de atendimento trata somente de solicitações de informações públicas relativo à Lei de Acesso à Informação. As tratativas para solicitação de atestado de capacidade técnica deverão ser realizadas através do e-mail licitacao.cadastro@saobernardo.sp.gov.br, ou através dos telefones: 2630-5469/5470/5509.</t>
  </si>
  <si>
    <t>REF.: SOLICITAÇÃO DE ACESSO À INFORMAÇÃO Gustavo Redivo Emidio, brasileiro, inscrito no CPF sob o nº
139.567.499-01, endereço eletrônico gustavo@beladv.com.br, com fulcro no inciso XXXIII do artigo 5º da Constituição Federal e no art. 10 da Lei n º 12.527/2011, vem, respeitosamente, requerer a disponibilização de informações relativas às legislações de regulamentação da Lei n º 14.133/2021 no âmbito do Município de São Bernardo do Campo/SP. Solicita-se, cordialmente, que o inteiro teor dos regulamentos seja disponibilizado e encaminhado na forma digital para o endereço eletrônico gustavo@beladv.com.br. Caso não seja possível a disponibilização imediata do acesso às informações acima, solicita-se que seja comunicada a forma e o local para se realizar a consulta, dentro do prazo de até 20 dias, contados da data deste requerimento, ou que indique os motivos de eventual recusa, conforme estabelece o § 1º, do art. 11, da Lei n º 12.527/2011. Ainda, caso não possua a informação, que indique o órgão ou a entidade que a detém, ou, que remeta o presente requerimento a esse órgão ou entidade, cientificando o requerente, através do endereço eletrônico acima, da remessa de seu pedido de informação. Florianópolis-SC, 13 de julho de 2023. Gustavo Redivo Emidio</t>
  </si>
  <si>
    <t xml:space="preserve">Olá, Gostaria de obter acesso ao processo administrativo nº 45885/2019, referente ao Programa de Transporte Urbano de São Bernardo do Campo II. Obrigado </t>
  </si>
  <si>
    <t>Informo que para solicitação de cópias de processo administrativo o município disponibiliza procedimento próprio que pode ser acessado através do link abaixo: https://guiadeservicos.saobernardo.sp.gov.br/guia-de-servicos/servicos/211359/mostrar</t>
  </si>
  <si>
    <t>SB.088582/2023-30</t>
  </si>
  <si>
    <t>Gostaria de solicitar detalhes sobre a "Operação Parada Segura". Gostaria de obter informações sobre a data de início da operação, seus objetivos e metas, além da estrutura organizacional e principalmente recursos alocados para sua execução. Também solicito dados sobre as áreas de atuação prioritárias, os resultados alcançados - se possível relatórios - desde o início da operação, parcerias ou colaborações com outras instituições e se há avaliações periódicas da efetividade do programa.</t>
  </si>
  <si>
    <t>solicito dados estatísticos referentes aos assaltos registrados na cidade nos últimos no período entre 2010 e 2023. Gostaria de obter informações sobre o número total de ocorrências de assaltos, classificados por ano e mês, bem como a localização dos eventos (por bairros ou regiões específicas). Adicionalmente, solicito dados sobre os horários de maior incidência de assaltos.</t>
  </si>
  <si>
    <t>SB.089352/2023-14</t>
  </si>
  <si>
    <t>Prezados, boa tarde! Meu nome é Lucilene, e como procuradora através desta, solicitamos prontuário médico da paciente Altemar Brandão Rocha Cliente com Processo Jurídico Previdenciário em andamento e perícia marcada, onde é necessário apresentar este documento. Ele sofreu acidente e foi atendida neste estabelecimento hospitalar: Hospital de Clínicas Municipal José Alencar - no mês 09 do ano de 2020 Segue procuração da pessoa responsável por esta solicitação e documentos pessoais do paciente e procuradora. Favor acusar recebimento, e prazo de envio do documento, Agradeço desde já, colocando-me à disposição. Uma ótima semana! Atenciosamente,</t>
  </si>
  <si>
    <t>SB.089948/2023-66</t>
  </si>
  <si>
    <t>Solicito acesso aos valores arrecadados por cada uma das linhas do sistema de transporte público do município em todos os meses de 2022 e 2023. Se possível, discriminando a receita proveniente de bilhetagem, tarifas, subsídios governamentais ou qualquer outra fonte de recursos relacionada ao funcionamento do transporte público.</t>
  </si>
  <si>
    <r>
      <t xml:space="preserve">Obs.: Nº total de solicitações = </t>
    </r>
    <r>
      <rPr>
        <b/>
        <sz val="11"/>
        <color rgb="FFFF0000"/>
        <rFont val="Calibri"/>
        <family val="2"/>
        <scheme val="minor"/>
      </rPr>
      <t>281</t>
    </r>
    <r>
      <rPr>
        <b/>
        <sz val="11"/>
        <color theme="1"/>
        <rFont val="Calibri"/>
        <family val="2"/>
        <scheme val="minor"/>
      </rPr>
      <t xml:space="preserve"> - realizada uma solicitação teste</t>
    </r>
  </si>
  <si>
    <t>SB.091042/2023-20</t>
  </si>
  <si>
    <t>SÂMIA DE SOUZA BOMFIM</t>
  </si>
  <si>
    <t>Req. 161/2023/Gab. 642 Assunto: encerramento de serviços em equipamentos culturais localizados na Cidade de SãoBernardo do Campo. Íntegra do requerimento anexada</t>
  </si>
  <si>
    <t>SB.093004/2023-40</t>
  </si>
  <si>
    <t>Prezados, venho por meio deste solicitar sejam prestadas as seguintes informações: Recentemente foram instaladas câmeras de segurança na Rua Antônio Domingues Pinto Júnior, altura do nº 83 e na Rua Domiciano Rossi, altura do nº 600, e com base neste fato: (i) Tais câmeras foram instaladas pela Prefeitura de São Bernardo do Campo? (ii) Se sim, enviar cópia dos respectivos processos administrativos de compra e instalação de tais câmeras.</t>
  </si>
  <si>
    <t xml:space="preserve"> SB.093204/2023-84</t>
  </si>
  <si>
    <t>Venho através do presente solicitar seja prestada as seguintes informação: (i) Todos os contratos de aquisição de Fardas/Uniformes destinados à Guarda Civil Municipal desde o ano de 2017.</t>
  </si>
  <si>
    <t>SB.094487/2023-55</t>
  </si>
  <si>
    <t>Venho por meio da presente solicitar seja prestada as seguintes informações quanto aos coletes utilizados atualmente pelos Guardas Civis de São Bernardo do Campo: (i) Qual a validade dos lotes dos coletes que estão em utilização pela Guarda Civil Municipal? (ii) Existem coletes sendo utilizados com a data de validade vencida? (iii) Existe Guarda que está utilizando colete com a data de validade vencida, OU está atuando sem colete devido a validade vencida de coletes?</t>
  </si>
  <si>
    <t>Tendo em vista os shows dos artistas/grupos abaixo, solicito sejam prestadas as informações conforme segue. - Barões da Pisadinha, realizado no dia 23/07/2023, no Paço Municipal. - Dudu Nobre, realizado no dia 06/08/2023, no Paço Municipal. - Thiaguinho, a ser realizado no dia 20/08/2023, no Paço Municipal. (i) Foi investido dinheiro público para contratação dos artistas/grupos descritos acima? (ii) Se sim, qual foi o valor pago para contratação de cada artista/grupo descrito acima? (iii) Fornecer os respectivos contratos firmados com o poder público de São Bernardo do Campo para contratação e realização dos shows dos artistas/grupos descritos acima.</t>
  </si>
  <si>
    <t>SB.094503/2023-90</t>
  </si>
  <si>
    <t>SB.095526/2023-41</t>
  </si>
  <si>
    <t>MATHEUS GOMES CORREIA</t>
  </si>
  <si>
    <t>Prezado(a) servidor(a), boa tarde! Primeiramente gostaria de parabenizar a Prefeitura de SBC pela disponibilização de excelentes e numerosos dados ao público, no portal SBCGEO! Gostaria de saber, por gentileza, se podemos utilizar os dados do SBCGEO (https://geo.saobernardo.sp.gov.br), do GeoPortal e do respectivo GeoServer. Ou seja, se teríamos alguma permissão expressa para uso dos seus dados no OpenStreetMap (OSM). Pretendemos (a comunidade como um todo) usar as informações extremamente úteis desses dados no projeto OpenStreetMap (OSM), que tem como objetivo desenvolver uma base de informações geográficas livres, onde as pessoas comuns podem contribuir com a elaboração de
mapas e fazer um uso criativo destes dados. Todo o projeto OSM não tem fins lucrativos. A comunidade OSM Brasil está fortalecendo os laços com vários órgãos públicos, e sempre tivemos uma ótima recepção. Inclusive temos permissão e utilizamos os dados de inúmeras prefeituras, além de vários órgãos no Brasil (IBGE, DNIT, INPE, TSE...) e no mundo, por exemplo. Inclusive o próprio mapa base do SBCGEO é do OpenStreetMap, ou seja, com vossos dados poderíamos melhorar o mapa, refletindo também numa melhoria visual do SBCGEO. Sendo assim, poderíamos ter acesso a esses dados? Temos
interesse principalmente em diversos dados, mas principalmente nos dados de Cartografia, Cadastro e Ortofotos. Sempre mencionamos a fonte dos dados, e todos os dados utilizados no OSM são totalmente livres. Uma simples confirmação via email já é suficiente. Desde já agradeço vossa atenção e me ponho à disposição para eventuais esclarecimentos. Atenciosamente, Matheus Gomes</t>
  </si>
  <si>
    <t>SB.088581/2023-79</t>
  </si>
  <si>
    <t>SB.095618/2023-54</t>
  </si>
  <si>
    <t>O município de São Bernardo do Campo dispõe de um fundo municipal, o FAC – Fundo de Assistência à Cultura. Solicito demonstrativo do salto atual do FAC - Fundo de Assistência a Cultura Solicito a prefeitura, como entidade gestora deste fundo direcionado para fins de assistência a cultura, libere de forma imediata um extrato e prestação de contas das movimentações realizadas neste fundo desde 2017, com valores atualizados, do setor Cultural da cidade de São Bernardo do Campo.</t>
  </si>
  <si>
    <t>Sobre o programa MAIS LUZ da Prefeitura de São Bernardo do Campo Considerando que o Sr. prefeito tem declarado em sua rede social investimento médio de R$ 2.000,00 - dois mil reais por lâmpada de LED de iluminação pública da marca Philco, e que a mesma luminária da marca, para iluminação pública e com a mesma quantidade de focos de luz é encontrada em sites de vendas ao custo de R$ 699,90 (seiscentos e noventa e nove reais e noventa centavos), pergunto: Qual a justificativa para discrepância de preços 65% superiores ao encontrado nos sites de venda? Quais custos estão embutidos neste valor, dentro do custo unitário apontado pelo sr. prefeito? Aguardo resposta.</t>
  </si>
  <si>
    <t>Considerando que o gasto anual nos últimos 3 períodos, com fornecimento de energia elétrica para iluminação pública: 2019: R$ 18.252.498,20 2020: R$ 17.860.000,60 2021: R$ 26.855.601,52 Qual foi o gasto com fornecimento de energia elétrica no ano de 2022? No ano de 2014 o valor gasto pela prefeitura com fornecimento de energia era de R$ 8,2 milhões de reais, corrigindo este valor pelo IPCA, hoje teríamos um custo de R$ 13,2 milhões de reais. Sendo assim, qual economia está sendo gerada com a implantação do LED, que já cobre 60% da cidade, já que os custos com fornecimento de energia aumentaram? Aguardo respostas</t>
  </si>
  <si>
    <t>SB.095621/2023-63</t>
  </si>
  <si>
    <t>SB.095622/2023-24</t>
  </si>
  <si>
    <t xml:space="preserve">SB.096045/2023-53 </t>
  </si>
  <si>
    <t>HUGO LUIS DA SILVA COSTA</t>
  </si>
  <si>
    <t xml:space="preserve"> Para fins de analise de terreno, ou seja, viabilidade técnica legal, solicito informações atreladas a tombamento municipal do imóvel localizado na Praça Giovani Breda, Nº 1678, Assunção, São Bernardo do Campo – SP e CEP: 09850-310, sobre coordenadas: -23.723908782203328, -46.57368480468482. Além da informação sobre tombamento do empreendimento, solicito a consulta para área envoltória também, uma vez que nas imediações do lote, conforme os registros de tombamento presente no site da municipalidade, há uma edificação tombada (Primeira Igreja Presbiteriana Independente - Bairro
Assunção - aproximadamente 300m de distância). Caso haja tombamento ou incisão sobre área envoltória, peço a sinalização dos parâmetros a serem seguidos para um possível projeto de edificação.</t>
  </si>
  <si>
    <t>SB.096520/2023-91</t>
  </si>
  <si>
    <t>SB.097886/2023-00</t>
  </si>
  <si>
    <t>CARLOS ROBERTO SOARES</t>
  </si>
  <si>
    <t>PREZADO(A)S, EM QUAL OU QUAIS UNIDADES DE SAÚDE EXISTENTES NO MUNICÍPIO DE SÃO BERNARDO DO CAMPO EXISTE SORO ANTIESCORPIÔNICO?</t>
  </si>
  <si>
    <t>SB.098576/2023-29</t>
  </si>
  <si>
    <t xml:space="preserve">GLAUCO NOVELLO BRAIDO </t>
  </si>
  <si>
    <t>Tendo em vista o Projeto de Lei Nº 80/2023 de autoria do Executivo Municipal, aprovado na 25ª Sessão Ordinária da Câmara Municipal que dispõe sobre abertura de crédito adicional especial, e dá outras providências, serve a presente para que seja prestada a seguinte informação: Referido Projeto de Lei, em seu art. 2º, incisos II e III, dão conta de que o crédito aberto será coberto com recursos provenientes de emendas parlamentares. Assim, indaga-se: (i) Qual era a destinação originária das Emendas Parlamentares que se referem os incisos I e II do art. 2º, do PL Nº 80/2023? (ii) Qual/quais parlamentar(es) enviaram tais emendas para o Município de São Bernardo do Campo?</t>
  </si>
  <si>
    <t>Em resposta ao quanto solicitado, informamos que, atualmente, há 367 (trezentos e sessenta e sete) cargos vagos de Auxiliar em Educação.
Há concurso homologado para o cargo. Desde março/2023 até a primeira quinzena de julho/2023, ingressaram 172 auxiliares de educação
(alguns já pediram exoneração). Ainda restam 62 que estão em processo de contratação, em razão dos vários desligamentos.</t>
  </si>
  <si>
    <t>SB.099257/2023-73</t>
  </si>
  <si>
    <t xml:space="preserve"> SB.099294/2023-14</t>
  </si>
  <si>
    <t>SB.099348/2023-25</t>
  </si>
  <si>
    <t>FAGNER ALVINO AGUIAR</t>
  </si>
  <si>
    <t>JOZY SARA PEREIRA VIEIRA</t>
  </si>
  <si>
    <t xml:space="preserve">LARISSA DOS SANTOS </t>
  </si>
  <si>
    <t xml:space="preserve"> Boa tarde! Conforme a Lei nº 12.527, de 18 de novembro de 2011, solicito a informação de quantos números de vagas estão em aberto (vaga) para o cargo de Professor de Educação Infantil e Fundamental no Município de SBC Conto com a colaboração e com o retorno dessa informação solicitada.  Atenciosamente, Fagner Alvino Aguiar </t>
  </si>
  <si>
    <t>Gostaria de saber qual a quantidade real de cargos vagos atualmente para professor I de educação básica?</t>
  </si>
  <si>
    <t>Gostaria de saber quantas cargos vagos existem para professor de educação básica l, PEB l</t>
  </si>
  <si>
    <t>SB.099705/2023-06</t>
  </si>
  <si>
    <t>THAINÁ LANA RODRIGUES MARTINS</t>
  </si>
  <si>
    <t>Prezados, boa tarde! Seguem questionamentos sobre a desapropriação do Projeto Meninos e Meninas de Rua, da Rua Jurubatuba, 1.610, centro. - Por qual motivo a Prefeitura retirou, em 2019, a permissão de uso do espaço do Projeto? -De que maneira a Prefeitura irá utilizar o espaço desapropriado? Qual serviço irá ocupar o espaço? E qual a previsão para que o serviço seja iniciado no local? - A Prefeitura mantém diálogo com a instituição? Se sim, de qual maneira? Em caso negativo, por quê? - Outro imóvel será cedido à instituição para continuidade do trabalho social, caso o despejo do projeto
ocorra? Em caso positivo, em qual endereço? - A Prefeitura reconhece a importância do projeto social para defesa de crianças e jovens em situação de vulnerabilidade no município? - Quais serviços e ações a Prefeitura promove para crianças e jovens em situação de vulnerabilidade social do município?</t>
  </si>
  <si>
    <t>Em atendimento a solicitação do Ilmo.Sr.Luiz Renato Seixas Maffei, foi a demanda encaminhada ao Departamento de Engenharia de Tráfego, responsável pelas atividades de fiscalização e monitoramento do trânsito, onde após análise, nos foi oferecida a seguinte resposta, a qual, no âmbito da Secretaria de Transportes e Vias Públicas, conforme abaixo segue:
"1 - Uma vez que o munícipe identifique alguma situação que julgue como irregular, deverá entrar em contato com o serviço de Monitoramento e Fiscalização do Trânsito, através dos telefones 2630-7045, 2630-7046, 2630-7047 ou 2630-7048 e informar ao atendente a localização correta da irregularidade; 2 - A Central anotará a solicitação e repassará via rádio para as viaturas que estejam na rua; 3 - A equipe que estiver disponível e mais próxima ao endereço dirigir-se-á ao local indicado, a fim de averiguar a denúncia; 4 - No local, uma vez constatada infração prevista no Código de Trânsito Brasileiro CTB, o agente lavrará o Auto de Infração, nos termos do Art.280 do CTB e nos casos elencados no Art.181 do mesmo CTB, será requisitado o guincho para remoção e encaminhamento do o veículo ao pátio municipal." Assim, esperamos que a resposta ofertada pela Unidade competente, a qual aqui ratificamos, venha a esclarecer aos questionamentos do requerente. Sem mais para o momento, desde já subscrevemo-nos, colocando-nos a disposição para quaisquer esclarecimentos que se fizerem necessários, no âmbito desta Unidade de Vias Públicas.</t>
  </si>
  <si>
    <t>Informo que este canal de atendimento trata somente de assuntos de caráter público relativo à Lei de Acesso à Informação. O município possui procedimento próprio para solicitação de serviço referente à cópia integral de prontuário médico, para isto, serão necessários os seguintes critérios:
• A solicitação deverá ocorrer de forma presencial; • Ser o próprio paciente ou procurador legal em posse de procuração devidamente elaborada para esta finalidade, sob reconhecimento de assinatura de cartório; • Em caso de óbito, ser familiar de primeiro grau ou cônjuge mediante apresentação de documentos comprobatórios (certidão e casamento/certidão de óbito);
• Apresentação de documentação de identificação original do solicitante e do paciente. Prazo de entrega: 20 dias úteis Horário de atendimento: Segunda a sexta, das 8h00 às 17h00 / tel: 2630-6034</t>
  </si>
  <si>
    <t>SB.101134/2023-14</t>
  </si>
  <si>
    <t>Venho, nos termos da Lei Federal nº 12.527, solicitar o FORNECIMENTO DE CÓPIA do Certificado de Conclusão do Curso de Agentes de Trânsito, de que trata a Portaria DENATRAN nº 94/17, a que se submeteu o GCM de matrícula Nª 61.791-7 (FÁBIO DA MOTA), bem como do eventual Certificado de Conclusão do Curso de Atualização, caso já tenham decorridos mais de 3 anos desde a realização do curso de formação. Esclareço que: a) o referido pedido encontra amparo na Lei de Acesso à Informação, pois o rol disposto em seu art. 7º NÃO É exaustivo (o texto menciona "entre outros"); b) não há qualquer outro "serviço" colocado à disposição dessa Prefeitura a seus munícipes destinado especificamente à obtenção do documento ora solicitado; c) o documento cuja cópia ora é solicitada É ESSENCIAL para o exercício da defesa do requerente, contra ATO PRATICADO POR AGENTE DA PREFEITURA, de forma que a negação desse direito significará a criação de obstáculo ao direito de defesa do requerente.</t>
  </si>
  <si>
    <t>Em atendimento ao pedido formulado pelo munícipe, por meio da Lei de Acesso à Informação, a fim de (i) fornecer dados estatísticos referentes aos assaltos registrados na cidade nos últimos no período entre 2010 e 2023; (ii) obter informações sobre o número total de ocorrências de assaltos, classificados por ano e mês, bem como a localização dos eventos (por bairros ou regiões específicas) e (iii) dados sobre os horários de maior incidência de assaltos, esclarecemos que o pedido deve ser formulado para a Secretaria de Segurança Pública Estadual, por meio do link www.ssp.sp.gov.br, órgão responsável pelas estatísticas criminais ora solicitadas.</t>
  </si>
  <si>
    <t>SB.102354/2023-26</t>
  </si>
  <si>
    <t>Gostaria de solicitar informações/solicitações/ocorrências da operação noite tranquila atendidas no endereço: Avenida Fênix, 610 CEP: 09852-200. Quantas ocorrências foram recebidas e quantas efetivamente foram concluídas.</t>
  </si>
  <si>
    <t>INFORMAR QUAL O ÓRGÃO DA ADMINIATRAÇÃO PÚBLICA MUNICIPAL DIRETA OU INDIRETA FOI O
RESPONSÁVEL PELO PROCESSO E PELA HOMOLOGAÇÃO DA ALIENAÇÃO DOS IMÓVEIS ONDE FICAVA O PRÉDIO DA ONG FICAR DE BEM NA RUA MARECHAL, A SECRETARIA DE SERVIÇOS URBANOS E A SECRETARIA DA EDUCAÇÃO, E A FUNDAÇÃO CRIANÇA.</t>
  </si>
  <si>
    <t>SB.102614/2023-63</t>
  </si>
  <si>
    <t>Há alguns dias, por meio do processo Lai SB 73.763/2023, o Ilmo.Sr.André Luiz Santos Coelho solicitou as mesmas informações relacionados aos valores arrecadados por linhas de ônibus no Município de São Bernardo do Campo, onde em atendimento, esclarecemos ao requerente que a remuneração pelo Serviço de Transporte Público no Município advém do pagamento de tarifa pelos usuários e o Município não dispõe das informações requeridas, mas que essas poderiam ser solicitadas diretamente às Concessionárias de Transporte Coletivo que atuam no Município, situação que nesta ocasião, ratificamos. Sem mais, colocamo-nos a disposição para quaisquer outros esclarecimentos que se fizerem necessários, no âmbito desta Pasta de Transportes e Vias Públicas.</t>
  </si>
  <si>
    <t>Em repostas as questões apresentadas pelo Exmo. Vereador, por meio do acesso a informação supra, apresentamos as seguintes informações:
 1) Qual a validade dos lotes dos coletes que estão em utilização pela Guarda Civil Municipal?  Resposta. Temos lotes com vencimentos em 03/04/2024; 21/07/2024; 11/10/2024; 07/03/2028 e 28/03/2028.  2) Existem coletes sendo utilizados com a data de validade vencida?  Resposta. Não.
 3) Existe Guarda que está utilizando colete com a data de validade vencida, ou está atuando sem colete devido a validade vencida de coletes? Resposta. Não</t>
  </si>
  <si>
    <t>Em atenção ao abaixo solicitado referente as informações sobre as câmeras instaladas nos endereços: Rua Antonio Domingues Pinto Júnior, altura do nº 83 e Rua Domiciano Rossi, altura do nº  600,  seguem  abaixo as  informações  reportadas  pelo  Centro  Integrado  de Monitoramento-CIM:   "Informo a Vossa Senhoria que nos endereços: - Rua Antonio Domingues Pinto Júnior, altura do nº 83  e  Rua  Domiciano  Rossi,  altura  do  nº 600  pela  Chácara  Inglesa  não  há câmeras  instaladas  sob a responsabilidade do CIM - Centro Integrado de Monitoramento".</t>
  </si>
  <si>
    <t>SB.105509/2023-43</t>
  </si>
  <si>
    <t>No processo de PEDIDO DE INFORMAÇÃO de Número: SB.043966/2023-26 com reposta em 09/05/2023 foi informado o seguinte "que a Regularização do Loteamento Vila Olaria, localizado no Bairro Dos Finco (Jardim Tupã) no Riacho Grande estava na ETAPA 05 (CINCO) de elaboração e aprovação do Plano Integrado de Urbanização e Regularização Fundiária Sustentável e sendo até então foi informado que o processo de regularização havia obtido três pareceres favoráveis e que estava no atendimento de exigências complementares para obtenção do parecer restante". Considerando o que foi exposto acima Solicito Pedido de INFORMAÇÃO para verificar qual Etapa está atualmente a regularização desse Loteamento e quando pareceres favoráveis já foram dados pelos 04 (QUATRO) representantes das secretaria de Departamento de Regularização Fundiária (SEHAB-2); Departamento de Licenciamento e Avaliação Ambiental (SMA2); Departamento de Planejamento Estratégico (SOPE-1); e Departamento de Manutenção de Próprios Municipais (SU-2) para a aprovação final da CAZEIS (Comissão de Aprovação do Plano Integrado de Urbanização e Regularização Fundiária Sustentável em ZEIS)? Fico no aguardo da resposta da Secretaria de Habitação. Número: SB.030567/2019-04 - Tipo: Processo físico - Data de entrada: 18/04/2019</t>
  </si>
  <si>
    <t>Quanto aos questionamentos efetivados pelo Senhor Glauco Braido, informamos respeitosamente a Vossa Senhoria que:- Evento – Primeira Festa Nordestina de São Bernardo do Campo – não houve qualquer dispêndio do orçamento da Secretaria de Cultura e Juventude. Nos termos do Edital 006/2023, houve a oferta a título de doação da promoção do evento pela empresa Veloso Produções.- Evento – Show do Cantor Dudu Nobre – Não houve qualquer dispêndio da Secretaria de Cultura e Juventude. Nos termos do Edital 006/2023, houve a  oferta a título de doação do show do compositor e cantor DUDU NOBRE, pela empresa DMRZ Produções.- Evento – Show do Cantor Thiaguinho – Evento este sob a gestão do Fundo de Solidariedade de São Bernardo do Campo.- Evento – Show do Cantor Thiaguinho - Aniversário de SBC 20 de agosto. Conforme comunicados nº27/2023-FSS e nº28/2023-FSS, a empresa patrocinadora habilitada foi responsável pelas questões de entretenimento e pelos artistas que se apresentaram no evento.</t>
  </si>
  <si>
    <t xml:space="preserve"> SOLICITA INFORMAÇÕES QUANTO AOS PEDIDOS 45067/23 45071/23 84.535/233 E 84.540/23. Ciente dos prazos</t>
  </si>
  <si>
    <t xml:space="preserve"> SB.107386/2023-86</t>
  </si>
  <si>
    <t xml:space="preserve"> SB.108002/2023-59</t>
  </si>
  <si>
    <t xml:space="preserve"> SONIA MARIA DE SOUZA</t>
  </si>
  <si>
    <t>FRANCISCO EUDES LOPES</t>
  </si>
  <si>
    <t xml:space="preserve">SOLICITA INFORMAÇOES SOBRE REGULARIZAÇÃOO FUNDIÁRIA PARA O IMÓVEL DA RUA NILDO SALVADOR
TOSCANO JD. OLAVO BILAC.
</t>
  </si>
  <si>
    <t>SB.108111/2023-41</t>
  </si>
  <si>
    <t>RENAN PEREIRA DA COSTA SOARES</t>
  </si>
  <si>
    <t>Boa tarde, gostaria de saber o número de multas por uso irregular de vagas exclusivas para idosos e portadores de deficiência no município. Para isso, necessito o número de multas e valor total delas, de janeiro até o fim de agosto deste ano, e nos anos completos de 2022, 2021, 2020, e 2019. Do total dos valores, quanto foi pago pelos multados? Nos mesmo períodos.</t>
  </si>
  <si>
    <t>SB.108995/2023-89</t>
  </si>
  <si>
    <t>ANGELA MARIA MOLON DIAS</t>
  </si>
  <si>
    <t>Ordem de serviço para obras de reestruturação na Praça do Professor.</t>
  </si>
  <si>
    <t>Em resposta a LAI SB 95526/2023-41 informamos que as bases disponibilizadas no endereço do geoprocessamento do município de São Bernardo do Campo são dados públicos e podem ser utilizados, desde que citem a fonte. Endereço: https://geo.saobernardo.sp.gov.br/ , item Downloads. Caso o requerente necessite de alguma camada disponibilizada na legenda do Geoportal e não disponível na lista de Downloads, sugerimos que entre com novo pedido identificando as camadas de interesse (nome como na legenda no Geoportal), para que possamos disponibilizar os arquivos para envio. Informamos também que as Ortofotos são arquivos pesados, o que dificulta o envio desta camada, caso seja necessário, podemos verificar outros meios para disponibilizar o download de um arquivo mais leve desta camada. Seria necessário criar um link de acesso pelo DTI para possibilitar o download dos arquivos.</t>
  </si>
  <si>
    <t>Recebemos o questionamentos e informamos que todas as solicitações estão atualizadas no portal da Cultura com acesso neste link https://www.saobernardo.sp.gov.br/web/cultura/fundo-de-assistencia-a-cultura</t>
  </si>
  <si>
    <t xml:space="preserve"> Os cargos de Professor de Educação Infantil e Professor de Ensino Fundamental, com o advento da Lei Municipal nº 6316/2013, foram transformados em um único cargo: Professor I de Educação Básica.
Conforme a referida lei, as vagas foram criadas para Professor I e Professor II de Educação Básica. Atualmente temos 1.948 (mil novecentos e quarenta e oito) cargos vagos que podem ser preenchidas tanto com o cargo de Professor I de Educação Básica tanto com o cargo de Professor II de Educação Básica, de acordo com a necessidade da Secretaria de Educação.</t>
  </si>
  <si>
    <t>Conforme a Lei Municipal nº 6316/2013, as vagas foram criadas para Professor I e Professor II de Educação Básica. Atualmente temos 1.948 (mil novecentos e quarenta e oito) cargos vagos que podem ser preenchidas tanto com o cargo de Professor I de Educação Básica tanto com o cargo
de Professor II de Educação Básica, de acordo com a necessidade da Secretaria de Educação.</t>
  </si>
  <si>
    <t>Conforme a Lei Municipal nº 6316/2013, as vagas foram criadas para
Professor I e Professor II de Educação Básica. Atualmente temos 1.948 (mil novecentos e quarenta e oito) cargos vagos que podem ser preenchidas tanto com o cargo de Professor I de Educação Básica tanto com o cargo
de Professor II de Educação Básica, de acordo com a necessidade da Secretaria de Educação.</t>
  </si>
  <si>
    <t>SB.109881/2023-08</t>
  </si>
  <si>
    <t>MIRIAM MORAES</t>
  </si>
  <si>
    <t xml:space="preserve"> Prezados, boa noite! Gostaria de saber quais são as leis municipais que normatizam os alvarás de funcionamento das casas noturnas de São Bernardo do Campo e se as mesmas incluem níveis máximos de pressão sonora permitido por tipo de estabelecimento. Além disso, onde podemos buscar informações sobre a Casa Noturna ter alvará de funcionamento? Como denunciar níveis excessivos de ruído durante a madrugada? E por fim, quantas ações de fiscalização a prefeitura de São Bernardo do Campo realizou nas casas noturnas da região do Rudge Ramos nos últimos seis meses? Desde já agradeço!</t>
  </si>
  <si>
    <t>SB.110358/2023-29</t>
  </si>
  <si>
    <t>Venho através do presente solicitar sejam prestadas as seguintes informações: (i) A Associação de Mulheres Empreendedoras de SBC e região (AME SBC) recebe dinheiro público de algum órgão da administração direta e indireta do município de São Bernardo do Campo? (ii) Se sim, quais são os órgãos que repassam recursos, quais os valores aplicados e para quais fins são destinados? (iii) Caso a referida associação receba repasses de recursos públicos, os recursos foram provenientes da Emenda Impositiva Federal enviada pelo Deputado Federal Kim Kataguiri?</t>
  </si>
  <si>
    <t xml:space="preserve">Conforme solicitado, encaminhamos abaixo resposta ofertada pela d.SAS e SF-41:  Quanto ao questionamento referente ao PL n° 80/2023, segundo a Secretaria de Assistência Social,  que solicitou a criação das dotações que deu origem ao referido PL, temos a informar que:  Em  relação  ao  inciso  II,  o  recurso  é  proveniente  de  convênio  firmado  entre  o  Município  de  São  Bernardo do Campo com o Governo do Estado de São Paulo, para expansão de serviços de acolhimento em  república para Jovens de 18 a 21 anos;  No  que  se  refere  ao  inciso  III,  os  recursos  são  provenientes  de  emendas  parlamentares  dos  Deputados  Carla  Morando  e  Delegado  Olin,  destinados  às  Organizações  da  Sociedade  Civil  –  OSC,  que 
componham a rede socioassistencial indireta. </t>
  </si>
  <si>
    <t>Em atendimento ao pedido formulado pelo Senhor Thiago Barroso de Carvalho, quanto a informar quantas ocorrências da Operação Noite Tranquila foram atendidas e efetivamente realizadas na Avenida
Fênix, 610 - CEP: 09852-200, informamos que não consta atendimento no endereço específico, contudo, registramos no ano de 2022, um total de 04 (quatro) atendimentos no Conjunto Comercial Três Marias, e no primeiro semestre de 2023, um total de 07 (sete) atendimentos no mesmo local, todas registradas como efetivas (restabelecimento do sossego público).</t>
  </si>
  <si>
    <t>SB.113122/2023-69</t>
  </si>
  <si>
    <t>SANDRONEY FOCHESATTO</t>
  </si>
  <si>
    <t>Prezadas(os) boa tarde, Solicitação de Acesso à Informação para fins de dissertação no tema de Cidades, conforme documento anexo Desde já, agradeço a atenção e disposição. Atenciosamente, Sandroney Fochesatto Mestrando PGP - Programa de Pós-Graduação em Planejamento e Governança Pública da UTFPR</t>
  </si>
  <si>
    <t>SB.113249/2023-65</t>
  </si>
  <si>
    <t>JOSE ALVES DE SOUZA</t>
  </si>
  <si>
    <t>Solicita informações sobre obras serão iniciadas na Estrada dos Alvarengas, na altura do número 7675 em relação a metragem que será feita de alargamento, se haverá desapropriações e se haverá indenizações aos moradores da região</t>
  </si>
  <si>
    <t>SB.114447/2023-93</t>
  </si>
  <si>
    <t>1. Haverá o fechamento da creche EMEB Professora Lóide Ungaretti Torres, localizada na Rua Principal, Travessa Vila Nova 1- Divinéia, São Bernardo do Campo/SP – CEP: 09841-280? Em caso afirmativo, informar o motivo e previsão para fechamento, bem como a destinação do espaço. 2. O fechamento da EMEB Professora Lóide Ungaretti Torres, caso ocorra, foi precedido por estudo de impacto à população atendida, especialmente pais e mães, cuidadores e crianças afetados pela medida? Compartilhar estudo elaborado para esse fim em documento (s) no formato digital. 3. Caso ocorra o fechamento da EMEB Professora Lóide Ungaretti Torres, para onde serão remanejadas as crianças por ela atendidas? Outrossim, informa se o remanejo será imediato ou se haverá intervalo no qual as crianças ficarão sem 4. Caso ocorra o fechamento da EMEB Professora Lóide Ungaretti Torres, a creche para onde serão remanejadas as crianças até então por ela atendidas terá corpo docente, funcionários e infraestrutura aptos para absorver o incremento da demanda neste e nos próximos anos letivos? 5. Caso ocorra o fechamento da EMEB Professora Lóide Ungaretti Torres, haverá oferta de novas vagas em creches para todas as crianças impactadas? 6. Caso ocorra o fechamento da EMEB Professora Lóide Ungaretti Torres, para onde serão
transferidos o corpo docente e de funcionários?</t>
  </si>
  <si>
    <t>SB.114855/2023-85</t>
  </si>
  <si>
    <t xml:space="preserve"> SB.114882/2023-90</t>
  </si>
  <si>
    <t>Venho por do presente com o fim de que seja prestada a seguinte informação: (i) Qual o  número/quantidade de viaturas da Guarda Civil Municipal baixadas para manutenção, discriminadas por inspetoria e inclusive ROMU e Comando.</t>
  </si>
  <si>
    <t>Tendo em vista o CONTRATO DE PRESTAÇÃO DE SERVIÇOS SA.200.2 Nº 44/2018, bem como o TERMO DE
ADITAMENTO SA.201.1 Nº 68/2023 (SEXTO) qual possui vigência até 20/04/2024, solicito seja prestada as seguintes informações: (i) Os termos de contrato e aditamento descritos acima de locação de veículos adaptados para a GCM serão renovados findo o prazo de sua vigência? (ii) Existe processo licitatório em aberto com o fim de firmar novo contrato de locação de veículos adaptados para a GCM?</t>
  </si>
  <si>
    <t>Os processos de alienação são analisados tecnicamente pelo Grupo de Trabalho de Alienação – GTA, conforme previsão legal pela LM 4711/99. O processo administrativo formalizado pela Secretaria de Finanças e o procedimento de Licitação/Leilão realizado pelo Departamento de
Licitações e Materiais da Secretaria de Administração e Inovação.
1. SB 123.076/2022ONG do BEM – Rua marechal Deodoro: Processo em estudo. 2. SB-44.501/2018 - Área que abrigava a Secretaria de Serviços Urbanos - Av. Caminho do Mar: A alienação foi tratada no PC 303/2023. A primeira licitação foi deserta. A segunda licitação resultou na venda da área à Fundação Salvador Arena. 3. SB 68.702/2021 - Área que abrigava a Secretaria de Educação - Av. Wallace Simonsen: A alienação foi tratada no PC 2230/2022. A licitação resultou na venda da área à PATRIANI INCORPORACAO 53 SPE EIRELI. 4. SB 123.090/2022 - Fundação Criança - Rua Francisco Viscentainer: Processo arquivado. Os estudos para alienação estão no Processo SB-133.889/2022.</t>
  </si>
  <si>
    <t>Informamos que a poda da referida árvore encontra-se em nossa programação para o dia 29/09/2023.</t>
  </si>
  <si>
    <t>SB.115165/2023-88</t>
  </si>
  <si>
    <t>ARUBES PEREIRA</t>
  </si>
  <si>
    <t xml:space="preserve">Total de cargos vagos para professor de educação física
</t>
  </si>
  <si>
    <t>SB.115700/2023-29</t>
  </si>
  <si>
    <t>PEDRO MANSUR TRES</t>
  </si>
  <si>
    <t>VITÓRIA</t>
  </si>
  <si>
    <t>Sirvo-me da presente para solicitar acesso às seguintes informações: um pedido de acesso a informação para uma prefeitura municipal, solicitando: Despesa total executada pelo município desde o ano 2001 até 2023; Despesa executada na função Ciência e Tecnologia ou similares desde o ano 2001 até 2023;
Arrecadação total do ISS no município desde o ano 2001 até 2023; Arrecadação do ISS no município oriundo de serviços de tecnologia e similares desde o ano 2001 até 2023; Arrecadação do ISS no município oriundo de serviços de turismo e similares desde o ano 2001 até 2023; Salário médio do setor de serviços do município desde o ano 2001 até 2023; Salário médio do setor de serviços de tecnologia e similares do município desde o ano 2001 até 2023; Salário médio do setor de serviços de turismo e similares do município desde o ano 2001 até 2023; Participação percentual e em numeros absolutos do setor de tecnologia no total de empregos formais no município desde o ano 2001 até 2023;</t>
  </si>
  <si>
    <t>SB.116457/2023-41</t>
  </si>
  <si>
    <t>AMADEU AFFONSO FERREIRA - ESPÓLIO</t>
  </si>
  <si>
    <t>Solicitar a Certidão de Confrontações do imóvel referente a Inscrição imobiliário sob o nº 021.064.002. Rua Honduras, S/N - Santo Inácio - S. B. Campo - SP</t>
  </si>
  <si>
    <t xml:space="preserve">Informamos que este canal de atendimento trata somente de solicitações de informações públicas referentes à Lei de Acesso à Informação. Esclarecemos que, conforme DECRETO Nº 18.882, DE 28 DE ABRIL DE 2014, Art. 14, A informação requerida precisa ser clara e precisa. Sendo assim, solicitamos que refaça seu pedido de informação desta forma.
Esclarecemos ainda que, se sua solicitação for referente a CÓPIAS / VISTAS: PROCESSOS DE LICITAÇÃO / CONTRATAÇÃO (INTERESSE PÚBLICO), informo que o município dispõe de procedimento próprio, através do link a seguir: https://guiadeservicos.saobernardo.sp.gov.br/guia-de-servicos/servicos/212148/mostrar . Salientamos que este serviço não poderá ser solicitado através da LAI. Em caso de dúvidas, entrar em contato com o serviço de Teleatendimento através dos Fones: 2630-7350 ou 0800-7708-156 de segunda à sexta-feira das 08H00 às 17H00. </t>
  </si>
  <si>
    <t>Informo que este canal de atendimento trata somente de assuntos de caráter público relativo à Lei de Acesso à Informação.  Para solicitação da certidão de confrontantes, informo que o município disponibiliza procedimento próprio em seu Guia de Serviços, conforme link abaixo: https://guiadeservicos.saobernardo.sp.gov.br/guia-de-servicos/servicos/211402/mostrar?assuntoOrigem=341 Caso tenha dúvidas, solicito entrar em contato através do nosso serviço de Teleatendimento nos fones: 0800-7708-156 / 2630-7350 de segunda à sexta-feira das 08H00 às 17H00. Ou, se preferir, através do serviço de pré agendamento no link abaixo: https://atendimentodeservico.saobernardo.sp.gov.br/atendimento-de-servico/site/solicitacao/formulario-de-solicitacao</t>
  </si>
  <si>
    <t>SB.116786/2023-39</t>
  </si>
  <si>
    <t xml:space="preserve">CHRISTIAN ROSSI </t>
  </si>
  <si>
    <t>Gostaria de saber qual o dispositivo legal que autoriza o home office de alguns servidores como Auditores Fiscais e Procuradores do Município e o motivo desta mesma legislação não se aplicar aos demais servidores da administração municipal.</t>
  </si>
  <si>
    <t>O Loteamento Vila Olaria encontra-se na etapa 5, que engloba a elaboração e aprovação do Plano Integrado de Urbanização e Regularização Fundiária Sustentável e consequente obtenção do licenciamento ambiental, já submetido a análise da CAZEIS (Comissão de Aprovação do Plano Integrado de Urbanização e Regularização Fundiária Sustentável em ZEIS). Complementarmente, e em acordo com o Art. 50 do Decreto Municipal nº 21.597, de 17 de junho de 2021 que “Dispõe sobre as normas e os procedimentos para a elaboração e implantação do Plano Integrado de Urbanização e Regularização Fundiária Sustentável em ZEIS, a Comissão de Urbanização e Legislação (COMUL)”, a aprovação da comissão se dará mediante parecer favorável dos quatro representantes dos seguintes órgãos da Administração Municipal: Departamento de Regularização Fundiária (SEHAB-2); Departamento de Licenciamento e Avaliação Ambiental (SMA-2); Departamento de Planejamento Estratégico (SOPE-1); e Departamento de Manutenção de Próprios Municipais (SU-2), tendo o Vila Olaria já passado pela análise inicial da comissão, e obtido três pareceres favoráveis sendo eles: SU- Parecer favorável SOPE- Parecer favorável SEHAB- Parecer favorável SMA – aguardando análise e parecer      Finalizada a etapa de aprovação, será dado início a análise documental com foco na titulação dos beneficiários, tendo em vista o disposto na Política Habitacional de São Bernardo do Campo. Casos específicos como cadeia dominial incompleta ou lotes maiores do que o previsto em lei, serão tratados somente em momento oportuno, uma vez que existem fatores que fogem do padrão e as decisões são tomadas em acordo com as especificidades de cada lote.</t>
  </si>
  <si>
    <t xml:space="preserve">Após consulta realizada na base de dados da Receita Federal o CPF 323.232.323-55, que é número o indicado pelo consulente (CHRISTIAN ROSSI), resulta informação de que esse dado NÃO PERTENCE A FAIXA EMITIDA, sendo assim, indeferimos o pedido com base no Art. 10 da LEI Nº 12.527, DE 18 DE NOVEMBRO DE 2011, que dispõe: “Qualquer interessado poderá apresentar pedido de acesso a informações aos órgãos e entidades referidos no art. 1º desta Lei, por qualquer meio legítimo, devendo o pedido conter a identificação do requerente e a especificação da informação requerida.” E ainda, “Art. 15. No caso de indeferimento de acesso a informações ou às razões da negativa do acesso, poderá o interessado interpor recurso contra a decisão no prazo de 10 (dez) dias a contar da sua ciência. (...) IV - estiverem sendo descumpridos prazos ou outros procedimentos previstos nesta Lei.” </t>
  </si>
  <si>
    <t>SB.118385/2023-12</t>
  </si>
  <si>
    <t>Sobre o Bairro Jordanópolis e as câmeras de vigilância para segurança pública. Considerando que até o ano de 2016 haviam sido implantadas 09 câmeras de vigilância da secretaria de segurança pública nas dependências do Bairro Jordanópolis; Considerando que na época ainda não havia implantação do COI - Centro de Operações Integradas; Pergunta: Quantas câmeras de vigilância estão em operação no Bairro Jordanópolis neste ano de 2023? Qual a situação de funcionamento das câmeras de seguranças implantadas no Jordanópolis? Estas câmeras estão conectadas ao COI? Como o morador pode ter acesso ou alguma evidência do funcionamento e transmissão das imagens para alguma central de monitoramento? Existe algum tipo de relatórios de transmissão de dados para consulta? Obs: Anexei uma foto de referência das câmeras, a partir de um ponto de filmagem no final da Avenida São Paulo. Aguardo retorno. Muito obrigado.</t>
  </si>
  <si>
    <t>SB.119497/2023-93</t>
  </si>
  <si>
    <t>Venho através do presente solicitar seja prestada informações quanto aos motivos da colocação de muretas de concreto ao lado da via do BRT à Avenida Aldino Pinotti.</t>
  </si>
  <si>
    <t>Venho por através do presente solicitar que seja disponibilizado o Estudo de Impacto de Mobilidade Urbana das obras do BRT na região do centro de São Bernardo do Campo.</t>
  </si>
  <si>
    <t>SB.119499/2023-15</t>
  </si>
  <si>
    <t>SB.119507/2023-46</t>
  </si>
  <si>
    <t xml:space="preserve">JACINTA SANTANA FERNANDES DE SOUZA
ANA CLARA MENDES
</t>
  </si>
  <si>
    <t>Solicita informação referente a unidade da Rua Primeiro de Maio, 90 - bl.3 -Ap.42, se a mesma possui inscrição imobiliária individualizada, se não, qual a inscrição da área maior, para fins de emissão da CND ou Declaração de que a unidade não possui débitos junto ao município, para fins de alteração de titularidade.</t>
  </si>
  <si>
    <t>SB.119794/2023-71</t>
  </si>
  <si>
    <t>RAQUEL MARTINS DOS SANTOS</t>
  </si>
  <si>
    <t>Requerente solicita saber se há inscrição imobiliária constituída no referido imóvel e se há possibilidade de emissão de certidão de valor venal para fins de inventário em decorrência do óbito do possuidor do Título de Legitimação de Posse anexo</t>
  </si>
  <si>
    <t>SB.120742/2023-96</t>
  </si>
  <si>
    <t>Através do presente solicito que sejam prestadas as seguintes informações: (i) Qual o número de Ambulâncias UTI São Bernardo do Campo possui? (ii) Quantas Ambulâncias UTI estão em funcionamento em SBC? (iii) Quantas ambulâncias UTI encontram-se paradas para manutenção/reparos?</t>
  </si>
  <si>
    <t xml:space="preserve">Venho através do presente solicitar que sejam prestadas as seguintes informações: (i) Quantas câmeras de vigilância da Prefeitura existem no Município de São Bernardo do Campo? (ii) Em quais bairros tais câmeras estão presentes? Favor, discriminar a quantidade câmeras por Bairro.
</t>
  </si>
  <si>
    <t>CONSIDERANDO a Resolução nº 23, de 30 de Agosto de 2023 da Secretaria da Educação do Município de São Bernardo do Campo, que dispõe sobre a paralisação das atividades da Escola Municipal de Ensino Básico (EMEB) Professora Lóide Ungaretti Torres, localizada na Rua Principal, Travessa Vila Nova, 1 - Divineia, São Bernardo do Campo - SP, 09841-280. REQUEIRO que sejam encaminhadas as questões a serem deduzidas abaixo: 1. Qual a motivação para o fechamento da EMEB Professora Lóide Ungaretti Torres? 2. Foi realizado estudo de impacto social para o fechamento da EMEB Professora Lóide Ungaretti Torres? Se sim, quais órgãos e representantes da sociedade civil participaram deste estudo? 3. Foram analisadas alternativas para que não seja necessário o fechamento da EMEB Professora Lóide Ungaretti Torres? 4. Como será realizado o remanejamento das crianças que atualmente estão matriculadas na EMEB Professora Lóide Ungaretti Torres? 5. A prefeitura disponibilizará veículos para locomoção dessas crianças? 6. As escolas que irão comportar as crianças que atualmente estão matriculadas na EMEB Professora Lóide Ungaretti Torres, estão aptas para o recebimento de novas matrículas? Se sim, houve estudo de impacto estrutural e de corpo docente para lidar com a movimentação dos alunos? No mais, renovamos nossos votos de estima e consideração, e certos da atenção de Vossas Senhorias, nos colocamos à disposição para quaisquer esclarecimentos.</t>
  </si>
  <si>
    <t>SB.120751/2023-61</t>
  </si>
  <si>
    <t>SB.120967/2023-97</t>
  </si>
  <si>
    <t>ERIKA SANTOS SILVA</t>
  </si>
  <si>
    <t xml:space="preserve">O  Sr.  Carlos  Duarte,  responsável pelo  controle de  emendas,  manteve  contato  diretamente   com  a Presidente da Associação, sendo  informado que a mesma vem promovendo os atos de finalização de cadastro junto ao CNPJ, não tendo havido qualquer recebimento de repasses públicos </t>
  </si>
  <si>
    <t>Com relação ao imóvel localizado na Estrada dos Alvarengas nº 7.675, lado esquerdo do viário, sentido Município de Diadema, este, não será afetado pelas desapropriações para implantação do novo viário, no trecho em questão.</t>
  </si>
  <si>
    <t>SB.121538/2023-98</t>
  </si>
  <si>
    <t>SB.121791/2023-91</t>
  </si>
  <si>
    <t>NATHÁLIA DE QUEIROGA SILVA</t>
  </si>
  <si>
    <t xml:space="preserve">Olá, Boa noite Eu gostaria de saber qual o órgão de controle interno no município de São Bernardo do Campo nos termos do artigo 74 da Constituição Federal. </t>
  </si>
  <si>
    <t>Venho por meio deste a fim de saber se funcionários públicos estatutários deste município podem se cadastrar como MEI (Micro Empreendedor Individual). Sou funcionária pública, Oficial de Escola advinda da Secretaria de Educação e atualmente trabalho na Secretaria de Administração. Tenho interesse em saber sobre o assunto, pois sou fotógrafa e gostaria de me cadastrar como MEI nessa área, se for legalmente possível.</t>
  </si>
  <si>
    <t>Trata o presente do pedido de informações quanto a Regularização Fundiária do imóvel localizado a Rua Nildo Salvador Toscano - Jd. Olavo Bilac. A Rua está inserida no Perímetro do Loteamento Regular D.E.R. I - Aprovado conforme Decreto Municipal nº 19.887, de 26 de dezembro de 2016 que “Dispõe sobre a aprovação do Plano Integrado de Regularização Fundiária Sustentável do Empreendimento SÃO BERNARDO DO CAMPO ÁREA K, e dá outras providências”. Vale ressaltar, no entanto, que o Loteamento se trata de área de propriedade da Companhia de Desenvolvimento Habitacional e Urbano do Estado de São Paulo - CDHU, responsável pela Regularização da área, tendo o município atuado somente como órgão de aprovação do referido Plano Integrado. Desta forma, pedidos de informações sobre o status de Regularização de trechos específicos deverão ser direcionados diretamente à Companhia, uma vez que apesar de aprovado, o plano foi divido em etapas de trabalho, e não contemplou a totalidade do Loteamento na primeira fase de Regularização.</t>
  </si>
  <si>
    <t>SB.122243/2023-74</t>
  </si>
  <si>
    <t>EVANDRO SILVEIRA BISPO</t>
  </si>
  <si>
    <t>COTIA</t>
  </si>
  <si>
    <t>REQUERENTE ALEGA QUE POSSUI UM VEÍCULO APRRENDIDO NO PÁTIO MUNICIPAL, POSSUI OFÍCIO DE
LIBERAÇÃO EMITIDO PELA POLÍCIA CIVIL E ALEGA QUE O PÁTIO MUNICIPAL NÃO ACEITOU O OFÍCIO QUE POSSUI E QUE ESTÁ COBRANDO VALOR DIFERENTE DA TABELA EMITIDA PELA PREFEITURA, FORA DA CATEGORIA EM QUE SEU VEÍCULO SE ENQUADRA. REQUERENTE ALEGA QUE SEU VEÍCULO SE ENQUADRA NA CATEGORIA DE UTILITÁRIO POR SE TRATAR DE CAMINHONETE CONFORME CONSTA NO CRLV, EM QUE DEVERIA SER COBRADO R$ 87,00 A DIÁRIA, CONFORME TABELA DA PREFEITURA, PORÉM AO SE DIRIGIR AO PÁTIO, O ESTABELECIMENTO ESTÁ COBRANDO O VALOR DE R$188,00 A DIÁRIA, QUE SERIA O VALOR COBRADO PARA CAMINHÕES, SENDO QUE SEU VEÍCULO É UMA CAMINHONETE. QUESTIONA SOBRE AS ATITUDES TOMADAS PELO PÁTIO, REFERENTES AO PROCEDIMENTO DE LIBERAÇAÕ DO VEÍCULO E O NÃO SEGUIMENTO DA TABELA ESTABELECIDA PELA PREFEITURA DESTE MUNICÍPIO. SEGUE EM ANEXO REQUERIMENTO, OFÍCIO EMITIDO PELA POLÍCIA CIVIL, COMPROVANTE DE RECOLHIMENTO, CRLV E AUTO DE DEPÓSITO PARA COMPLEMENTAR A ANÁLISE.</t>
  </si>
  <si>
    <t>Tendo em vista o solicitado, informamos que:  Os termos de contrato e aditamento descritos acima de locação de veículos adaptados para a GCM serão renovados findo o prazo de sua vigência?   Não.  Existe  processo  licitatório  em  aberto  com  o  fim  de  firmar  novo  contrato  de  locação  de  veículos adaptados para a GCM?   Sim.</t>
  </si>
  <si>
    <t xml:space="preserve">Em atendimento ao pedido formulado pelo Exmo. Senhor Vereador Glauco Braido, quanto a informar: (i) Qual o número/quantidade de viaturas da Guarda Civil Municipal baixadas para manutenção, discriminadas por inspetoria e inclusive ROMU e Comando, informamos que temos 05 (cinco)  viaturas baixadas, sendo 01 (uma) da ROMU, 01 (uma) da Inspetoria Centro, 01 (uma) da Inspetoria Riacho Grande, 01 (uma) da Inspetoria Batistini/Alvarenga e 01 (uma) da Inspetoria Taboão/Paulicéia, substituídas por 05 (cinco) viaturas reservas que a empresa coloca à disposição da Guarda Civil Municipal para reposição imediata. </t>
  </si>
  <si>
    <t>Em resposta do quanto solicitado abaixo, informamos que, atualmente, temos 3 (três) cargos vagos de Professor de Educação Física para a Secretaria de Esportes e Lazer. Observamos que não temos Concurso Aberto para o referido cargo.</t>
  </si>
  <si>
    <t>SB.123028/2023-89</t>
  </si>
  <si>
    <t>LUIS FERNANDO PRADO CELESTINO</t>
  </si>
  <si>
    <t>SOLICITA INFORMAÇÃO SE O IMOVEL CITADO A RUA PRIMEIRO DE MAIO,260 1-44,280 CEP.09851-145-VL ALVES DIAS, POSSUI INSCRIÇÃO MUNICIPAL INDIVIDUALIZADA E SE É POSSIVEL EMITIR DECLARAÇÃO NEGATIVA DE DEBITO DE IPTU DA UNIDADE HABITACIONAL SEM INSCRIÇÃO.</t>
  </si>
  <si>
    <t>SB.123403/2023-00</t>
  </si>
  <si>
    <t xml:space="preserve"> ANANIAS ANDRADE </t>
  </si>
  <si>
    <t>No dia 17 de Outubro, a rua Padre Padre Sante Collina, na Vila São José, conforme descrição em anexo, recebeu um serviço de manutenção asfáltico, sobre o qualsolicito informações: 1 - Que tipo de composto asfáltico foi utilizado CBUQ (Concreto Betuminoso Uizado Quente ou Frio) ou o tipo PMF (Pré Misturado Frio)? 2 - Nas obras realizadas para recapeamento asfaltico de diversas ruas da Vila São José, qual tipo de CAP, composto asfáltico foi utilizado? 3 - As manutenções Tapa-Buraco são feitas por qual secretaria? 4 - Os serviços de tapa-buraco são de prestação direta ou contrato com empresa terceirizada? Aguardo respostas. Muito Obrigado</t>
  </si>
  <si>
    <t xml:space="preserve"> SB.124733/2023-65 </t>
  </si>
  <si>
    <t>ANDRES VERNET VIVES</t>
  </si>
  <si>
    <t>PRAIA GRANDE</t>
  </si>
  <si>
    <t>At. Secretaria de Meio Ambiente e Proteção Animal Solicito enviar cópia da atual Licença de Operação emitida pelo Município do fabricante abaixo: MASSAS MIRAMARE LTDA CNPJ 57.937.088/0001-90 CNAE 1094-5-00 Rua Ferdinando Demarchi, 54 São Bernardo do Campo - SP Somente a título de esclarecimento a Licença de Operação trata-se de documento público. Assim também o considera a CETESB - Cia Ambiental do Estado de São Paulo que é orgão Licenciador Estadual fornece as licenças emitidas pelo Estado a qualquer cidadão sem nenhuma restrição. Caso o fabricante não tenha a Licença de Operação solicito também me informar o motivo. Grato pela atenção e me coloco a disposição.</t>
  </si>
  <si>
    <t>Informo que este canal de atendimento trata somente de assuntos de caráter público relativo à Lei de Acesso à Informação. Para solicitação do serviço de CÓPIAS: DOCUMENTOS CONSTANTES EM PROCESSOS ADMINISTRATIVOS (ATIVO E/OU MICROFILMADOS), informo que o município disponibiliza procedimento próprio em seu Guia de Serviços, conforme link abaixo: https://guiadeservicos.saobernardo.sp.gov.br/guia-de-servicos/servicos/211359/mostrar Caso tenha dúvidas, solicito entrar em contato através do nosso serviço de Teleatendimento F: 0800-7708-156 ou 2630-7350 de segunda à sexta-feira das 08H00 às 17H00. Ou, se preferir, através do serviço de pré agendamento no link abaixo: https://atendimentodeservico.saobernardo.sp.gov.br/atendimento-de-servico/site/solicitacao/formulario-de-solicitacao</t>
  </si>
  <si>
    <t xml:space="preserve">SB.126265/2023-92 </t>
  </si>
  <si>
    <t xml:space="preserve"> CRISTINA FERNANDES MANRIQUE</t>
  </si>
  <si>
    <t>REQUERENTE SOLICITA INFORMAÇÕES SOBRE O PORQUE SEU PEDIDO DE SUBSTITUIÇÃO DE ÁRVORE NÃO FOI EXECUTADO ATÉ O MOMENTO, O PEDIDO FOI PROTOCOLADO EM 14/09/2016 PELO VCSBC PROT. Nº 32709 E POSTERIORMENTE PELO PROCESSO SB.121509/2021, E APESAR DO DEFERIMENTO DO PEDIDO E A IDENTIFICAÇÃO DE QUE A SITUAÇÃO COM A ÁRVORE É GRAVE, ATÉ O MOMENTO NADA FOI REALIZADO.</t>
  </si>
  <si>
    <t>SB.127042/2023-29</t>
  </si>
  <si>
    <t>ANA CLÁUDIA SILVA ARAÚJO SANTOS</t>
  </si>
  <si>
    <t>PEDIDO DE ACESSO À INFORMAÇÃO ÁGUA E SANEAMENTO (ANEXO AO PROCESSO)</t>
  </si>
  <si>
    <t>SB.127104/2023-44</t>
  </si>
  <si>
    <t>MARCIO TADA</t>
  </si>
  <si>
    <t>Bom dia Gostaria de saber até que colocação foi chamado para o cargo ANALISTA TRIBUTÁRIO FINANCEIRO I CONCURSO 03/2018.</t>
  </si>
  <si>
    <t>SB.127871/2023-12</t>
  </si>
  <si>
    <t>MUNICIPE INFORMA QUE DESEJA TER ACESSO AO PROJETO DE AMPLICAÇÃO E INTERLIGAÇÃO DA VIA ESTRADA DOS ALVARENGAS / ORQUIDEAS  COM RODOANEL. (PLANTA BAIXA)</t>
  </si>
  <si>
    <t xml:space="preserve">Esclarecemos que este canal de atendimento trata somente sobre o acesso, transparência e publicidade de informações públicas pertinentes a esfera desta municipalidade. Informamos que este tipo de serviço deverá ser solicitado através do SERVIÇO DE CÓPIAS DE MAPAS TEMÁTICOS E PLANTAS DE DOMÍNIO PÚBLICO / LOTEAMENTO, disponível no link a seguir: 
https://guiadeservicos.saobernardo.sp.gov.br/guia-de-servicos/servicos/211276/mostrarE através do SERVIÇO DE CÓPIAS: DOCUMENTOS CONSTANTES EM PROCESSOS ADMINISTRATIVOS (ATIVO E/OU MICROFILMADOS), disponível no link a seguir: https://guiadeservicos.saobernardo.sp.gov.br/guia-de-servicos/servicos/211359/mostrar Em caso de dúvidas, entrar em contato com o serviço de Teleatendimento através dos Fones: 2630-7350 ou 0800-7708-156 de segunda à sexta-feira das 08H00 às 17H00. </t>
  </si>
  <si>
    <t>SB.128215/2023-64</t>
  </si>
  <si>
    <t xml:space="preserve"> SB.128218/2023-47</t>
  </si>
  <si>
    <t>RAFAELA FLORENCIO SOLIMAN DA SILVA</t>
  </si>
  <si>
    <t>Boa tarde! Gostaria de saber se todas as vagas para o cargo de nutricionista do concurso edital nº01/2022 já foram preenchidas. Há previsão para as próximas convocações para o cargo? Atenciosamente, Rafaela.</t>
  </si>
  <si>
    <t>Boa tarde! Caros, realizei o concurso edital nº 01/2022 e ocupo o 4º lugar para o cargo de nutricionista, diante disso, solicito a informação de quantas vagas para o cargo de nutricionista existem no município de São Bernardo e quantas estão ocupadas. Atenciosamente, Rafaela Florencio Soliman da Silva.</t>
  </si>
  <si>
    <t>Em atendimento ao pedido formulado pelo senhor Andrade, por meio da Lei de Acesso a Informações, quanto a informar: i) Quantas câmeras de vigilância estão em operação no Bairro Jordanópolis neste ano de 2023; ii) Qual a situação de funcionamento das câmeras de segurança implantadas no Jordanópolis; iii) Se as câmeras estão conectadas ao COI; iv) Como o morador pode ter acesso ou alguma evidência do funcionamento e transmissão das imagens para alguma central de monitoramento e v) Se existe algum tipo de relatórios de transmissão de dados para consulta, informamos o que segue: Atualmente há 12 (doze) câmeras de monitoramento no bairro do Jordanópolis, em pleno funcionamento, com integração com Centro de Operações Integradas (COI), que conta com um membro da polícia estadual lotado no Centro Integrado de Monitoramento. Quanto ao morador ter acesso ou evidência do seu funcionamento, esclarecemos que nos termos
da Lei Municipal n.º 6332, de 4 de abril de 2014, as imagens só podem ser disponibilizadas às autoridades policiais e/ou judicial, quando formalmente solicitadas, com o fito de instruir inquérito ou processo judicial. Assim, a evidência do seu funcionamento pela população é certificada pela administração, quando inquirida pelo munícipe, através da Lei de Acesso à Informação.</t>
  </si>
  <si>
    <t>Em atenção à solicitação do Ilmo. Munícipe Sr. Glauco Novello Braido, temos a informar que a implantação do Corredor Intermunicipal BRT ABC trata-se de projeto de responsabilidade do Governo do Estado de São Paulo, onde sua execução está sendo realizada pela empresa Concessionária Next Mobilidade. A instalação das muretas de concreto ao longo da Avenida Aldino Pinotti, tecnicamente denominados como "segregadores", se dá em razão da padronização de corredores de transporte coletivo (corredores de ônibus), onde aquelas barreiras visam impedir o acesso veículos não autorizados às faixas do corredor, bem como, por ser uma via de trânsito rápido, impedir o acesso e travessia de pedestres em pontos não autorizados do corredor, visando a diminuição de acidentes e atropelamentos e consequentemente proporcionando maior agilidade ao serviço de transporte coletivo, principal atrativo aos usuários quanto a utilização daquele Modal de Transporte.</t>
  </si>
  <si>
    <t>Em atenção à solicitação do Ilmo. Sr. Munícipe, temos a informar que o Projeto do BRT ABC é de responsabilidade do Governo do Estado de São Paulo, onde desta forma, mui respeitosamente, sugerimos que os questionamentos em tela sejam realizados diretamente à Empresa Metropolitana de Transportes Urbanos EMTU, órgão Governamental responsável pelas obras em questão.</t>
  </si>
  <si>
    <t xml:space="preserve">Em  atendimento  à  LAI  –  SB  119507/2023-46,  informamos  que  a  unidade  da  Rua Primeiro de Maio, 90 – bloco 3 – Apto. 42 não possui inscrição imobiliária individualizada, estando inserida em área maior na inscrição imobiliária nº 030.057.004.000. </t>
  </si>
  <si>
    <t>Em atendimento à LAI – SB 119794/2023-71, informamos que o referido imóvel não possui,  ainda,  inscrição  imobiliária  individualizada,  estando  inserida  em  área  maior.  Por  esta razão, não é possível a emissão de certidão de valor venal do imóvel.</t>
  </si>
  <si>
    <t>SB.128835/2023-48</t>
  </si>
  <si>
    <t>Esclarecemos que este canal de atendimento trata somente sobre o acesso, transparência e publicidade de informações públicas pertinentes a esfera desta municipalidade. Informamos que o pedido de informação deve ser feito para a Câmara de Vereadores de São Bernardo do Campo, pois não existe a possibilidade de encaminharmos diretamente.Para maiores informações solicito, por gentileza, acessar o link abaixo:
https://www.camarasbc.sp.gov.br/</t>
  </si>
  <si>
    <t>Diversos veículos de mídia noticiaram que a câmara municipal de São Bernardo do Campo fará no dia 30 de Novembro homenagem ao ex-presidente Jair Messias Bolsonaro, com a entrega do título de cidadão de São Bernardo do Campo, e que será realizada, a pedido do vereador Paulo Chuchu, uma solenidade na câmara de vereadores neste mesmo dia. Sendo assim, solicito informações quanto ao custo financeiro que será despendido pela câmara municipal para esta solenidade, os custos operacionais, e a mobilização de recursos públicos municipais para a realização deste evento solene, incluindo a mobilização de forças de segurança (se houver), e gastos com o funcionamento do equipamento público para este evento.
Solicito também informações sobre o valor de referência gasto com este tipo de solenidade, e os valores gastos nos três últimos eventos de solenidades de entrega de título de cidadão de São Bernardo do Campo, realizados na câmara municipal da nossa cidade.  Aguardo resposta. Muito obrigado.</t>
  </si>
  <si>
    <t>SB.129421/2023-06</t>
  </si>
  <si>
    <t>BRUNNO LEONARD PINHEIRO RODRIGUES</t>
  </si>
  <si>
    <t>Preciso da relação de servidores Contratados / Comissionados da Prefeitura. (fins academico)</t>
  </si>
  <si>
    <t>SB.129907/2023-05</t>
  </si>
  <si>
    <t>O Prefeito de São Bernardo, o Sr. Orlando Morando, anunciou em suas redes sociais parceria da prefeitura com produtoras e emissoras de televisão para utilização do Espaço Vera Cruz, onde funcionam os Estúdios Vera Cruz, para gravação de programas de entretenimento de canais de televisão como Master Cheff, da Band, e o The Wall, da Globo. Da parceria estabelecida com estas empresas, gostaria de saber se há valores arrecadados pelo município, e para qual pasta é direcionada esta receita. Havendo valores arrecadados pelo município, qual o valor total arrecadado anualmente, e qual o total arrecadado desde o início desta parceria.</t>
  </si>
  <si>
    <t>1 – Informamos que a manutenção realizada na Rua Padre Sante Collina na Vila São José, foi realizada pela Sabesp, não sabendo este Departamento o tipo de material utilizado, contudo, em vistoria realizada no local, presumimos que tenha sido realizado através de asfalto frio. Por fim informamos que comunicamos a empresa Sabesp para que a mesma refaça o serviço de recapeamento sobre os locais que mesma efetuou reparo.
2 – No recapeamento asfáltico realizado nas ruas da Vila São José foi utilizado CBUQ (Concreto Betuminoso Usinado Quente). 3 – As manutenções de tapa buraco na Cidade são administradas pela Secretaria de Serviços Urbanos. 4 – Os serviços de tapa buraco são realizados por empresa terceirizada através de contrato licitatório.</t>
  </si>
  <si>
    <t>SB.130822/2023-32</t>
  </si>
  <si>
    <t xml:space="preserve"> ADELINA DE CARVALHO</t>
  </si>
  <si>
    <t xml:space="preserve">Venho por meio deste solicitar a quantidade de cargos vagos para Auxiliar em Educação.
</t>
  </si>
  <si>
    <t>Conforme solicitado, informamos:  A  estrutura  administrativa  formal  do  Controle  Interno  foi  implantada  por  meio  da  reforma  administrativa  decorrente  da  Lei  Municipal  nº  6.662  de  19/04/20181,  com  a  criação  do  Departamento  de  Orçamento  e  Controladoria  (SF-4) e  Divisão  de  Controladoria e  Controle  Interno  (SF-42), tendo  por escopo  atender às funções precípuas delineadas pela esparsa legislação brasileira.  Outrossim, a lei de criação da unidade de controle interno desta Prefeitura (Lei 6.662/2018)  já mencionada acima, trouxe ao Departamento de Orçamento e Controladoria (SF-4), dentre outras  atribuições,  a  de  operacionalizar  o  Sistema  de  Controle  Interno  do  Poder  Executivo  Municipal  (Art.  161,  inciso XIII).</t>
  </si>
  <si>
    <t>SB.132337/2023-80</t>
  </si>
  <si>
    <t xml:space="preserve"> JOSÉ FRANCISCO DANTAS MANGUEIRA</t>
  </si>
  <si>
    <t>Boa Tarde, Nobre Recipiente desta mensagem, Gostaria de saber quantos cargos vagos existem de AUDITOR FISCAL DE RENDAS MUNICIPAIS I, quais são os requisitos para o cargo e se há uma lei específica que disciplina a carreira Grato desde já</t>
  </si>
  <si>
    <t>Qual o número de Ambulâncias UTI São Bernardo do Campo possui?
São Bernardo do Campo possui 04 (quatro) Ambulâncias UTI, sendo que duas dessas são próprios municipais e atuam no Serviço de Atendimento Móvel de Urgência (SAMU 192) e outras duas são locadas e atuam no Serviço de Transporte Inter-Hospitalar (SETIH) (ii) Quantas Ambulâncias UTI estão em funcionamento em SBC? As quatro ambulâncias UTI estão em funcionamento. (iii) Quantas ambulâncias UTI encontram-se paradas para manutenção/reparos? No momento nenhuma ambulância UTI encontra-se parada para manutenção/reparo.</t>
  </si>
  <si>
    <t>SB.133014/2023-90</t>
  </si>
  <si>
    <t xml:space="preserve"> ANANIAS ANDRADE</t>
  </si>
  <si>
    <t>Considerando que A CONTRIBUIÇÃO DE ILUMINAÇÃO PÚBLICA é cobrada na conta de consumo de energia elétrica para os consumidores cadastrados junto à concessionária destes serviços ou através de carnê próprio para terrenos não edificados e imóveis onde existem mais de uma instalação de energia elétrica cadastrada junto a concessionária deste serviço e a CIP não está sendo cobrada em todas as faturas, solicito informação sobre a receita anual arrecada das contribuições no nosso município nos últimos 10 anos, ou pelo menos nos últimos 3 períodos. Muito obrigado.</t>
  </si>
  <si>
    <t>SB.133070/2023-32</t>
  </si>
  <si>
    <t>FERNANDA DANTAS FERREIRA</t>
  </si>
  <si>
    <t>Gostaria de saber qual a empresa responsável pelo Manejo de Áreas Verdes em São Bernardo (responsável por podas e remoções de árvores e manejo da arborização urbana).</t>
  </si>
  <si>
    <t>Inicialmente, informamos que o Sr. Evandro Silveira Bispo oficializou por meio do processo SB 122.235/2023, a mesma reclamação tratada por este processo LAI SB 122.243/2023, onde em 01/Novembro último, foi encaminhado Comunique-se ao requerente, informando as informações que abaixo resumimos:  O d.ST-1 Departamento de Engenharia de Tráfego nos informa que, após análises pertinentes, o enquadramento do veículo Iveco Daily placas ETC-3C14, consta no próprio CRLV que aquele é enquadrado como Carga/Caminhonete e não Utilitário/Camioneta, conforme alegado pelo requerente, onde então, os valores cobrados para Caminhonete/Caminhão encontram-se em conformidade com a tabela informada ao mesmo na ocasião.  Mesmo sendo o requerente o “fiel depositário” do veículo, mas considerando que sua apreensão foi realizada pela Autoridade Estadual de Trânsito (Polícia Militar) e, pela ocorrência ter se dado no território de abrangência de São Bernardo do Campo, o Veículo ETC-3C14 foi encaminhado ao Pátio Municipal de Veículos Infratores PMVI deste Município, a situação deverá ser regularizada junto àquele Órgão Estadual (Detran), onde após isso, por meio de Sistema Eletrônico, a Autoridade de Trânsito autorizará ao Pátio a proceder à liberação do veículo em questão.</t>
  </si>
  <si>
    <t>Informamos que, até o presente momento, convocamos até o 6º (sexto) lugar da lista de Classificação Geral para o cargo de Analista Tributário Financeiro I.Informamos que, até o presente momento, convocamos até o 6º (sexto) lugar da lista de Classificação Geral para o cargo de Analista Tributário Financeiro I.</t>
  </si>
  <si>
    <t xml:space="preserve"> SB.134708/2023-53</t>
  </si>
  <si>
    <t>MATEUS OLIVEIRA COSTA</t>
  </si>
  <si>
    <t>Prezados(as), bom dia, Necessito da relação de cargos vagos abaixo, com base no quadro de funcionários do mês de outubro de 2023: - Oficial de Escola; - Oficial Administrativo; - Professor de educação basica 1 (PEB I)</t>
  </si>
  <si>
    <t xml:space="preserve">SB.135038/2023-18
</t>
  </si>
  <si>
    <t>ALICIA CHLOE TISSERAND</t>
  </si>
  <si>
    <t>Venho por meio deste, com base na Lei Federal 12.527/2011 e no Decreto Municipal 18.882/2014, formalizar um pedido de acesso à informação referente aos gastos com publicidade dos atos da Prefeitura de São Bernardo do Campo, no período de 01/01/2023 a 21/11/2023. Solicito detalhes precisos e discriminados sobre o montante de verba destinado à publicidade, seja ela oficial ou não, incluindo, mas não se limitando a: Valor destinado a anúncios em jornais e revistas, especificando o nome dos veículos de comunicação, datas de veiculação e valores pagos; Montante utilizado em publicidade em televisão, indicando as empresas televisivas, conteúdos veiculados e os valores despendidos; Gastos relacionados a empresas de comunicação, especificando nome, serviços prestados e valores transacionados; Despesas referentes a publicidade em outdoors, detalhando os locais, valores e períodos de exposição; Pagamentos destinados a jornalistas por serviços de publicidade ou divulgação. Além disso, peço que os dados sejam discriminados em termos de verba reservada, empenhada, paga e liquidada, proporcionando uma visão abrangente e transparente dos recursos públicos destinados à publicidade dos atos da Prefeitura de São Bernardo do Campo. Reforço que este pedido está embasado no direito de acesso à informação, conforme preconizado pela legislação vigente, e tem como objetivo promover a transparência e o controle social sobre os gastos públicos. Solicito, por gentileza, que a resposta a este pedido seja fornecida no prazo estipulado por lei, e de acordo com os parâmetros de transparência e acessibilidade preconizados pela legislação vigente, preferencialmente utilizando-se de dados abertos.</t>
  </si>
  <si>
    <t>SB.135041/2023-27</t>
  </si>
  <si>
    <t xml:space="preserve"> Venho por meio deste, com base na Lei Federal 12.527/2011 e no Decreto Municipal 18.882/2014, formalizar um pedido de acesso à informação referente aos gastos com publicidade dos atos da Prefeitura de São Bernardo do Campo, no período de 01/01/2022 a 31/12/2022. Solicito detalhes precisos e discriminados sobre o montante de verba destinado à publicidade, seja ela oficial ou não, incluindo, mas não se limitando a: Valor destinado a anúncios em jornais e revistas, especificando o nome dos veículos de comunicação, datas de veiculação e valores pagos; Montante utilizado em publicidade em televisão, indicando as empresas televisivas, conteúdos veiculados e os valores despendidos; Gastos relacionados a empresas de comunicação, especificando nome, serviços prestados e valores transacionados; Despesas referentes a publicidade em outdoors, detalhando os locais, valores e períodos de exposição; Pagamentos destinados a jornalistas por serviços de publicidade ou divulgação. Além disso, peço que os dados sejam discriminados em termos de verba reservada, empenhada, paga e liquidada, proporcionando uma visão abrangente e transparente dos recursos públicos destinados à publicidade dos atos da Prefeitura de São Bernardo do Campo. Reforço que este pedido está embasado no direito de acesso à informação, conforme preconizado pela legislação vigente, e tem como objetivo promover a transparência e o controle social sobre os gastos públicos. Solicito, por gentileza, que a resposta a este pedido seja fornecida no prazo estipulado por lei, e de acordo com os parâmetros de transparência e acessibilidade preconizados pela legislação vigente, preferencialmente utilizando-se de dados abertos.</t>
  </si>
  <si>
    <t>SB.135042/2023-88</t>
  </si>
  <si>
    <t>SB.135044/2023-00</t>
  </si>
  <si>
    <t>SB.135045/2023-61</t>
  </si>
  <si>
    <t>SB.135047/2023-83</t>
  </si>
  <si>
    <t>SB.135049/2023-05</t>
  </si>
  <si>
    <t>Venho por meio deste, com base na Lei Federal 12.527/2011 e no Decreto Municipal 18.882/2014, formalizar um pedido de acesso à informação referente aos gastos com publicidade dos atos da Prefeitura de São Bernardo do Campo, no período de 01/01/2021 a 31/12/2021 Solicito detalhes precisos e discriminados sobre o montante de verba destinado à publicidade, seja ela oficial ou não, incluindo, mas não se limitando a: Valor destinado a anúncios em jornais e revistas, especificando o nome dos veículos de comunicação, datas de veiculação e valores pagos; Montante utilizado em publicidade em televisão, indicando as empresas televisivas, conteúdos veiculados e os valores despendidos; Gastos relacionados a empresas de comunicação, especificando nome, serviços prestados e valores transacionados; Despesas referentes a publicidade em outdoors, detalhando os locais, valores e períodos de exposição; Pagamentos destinados a jornalistas por serviços de publicidade ou divulgação. Além disso, peço que os dados sejam discriminados em termos de verba reservada, empenhada, paga e liquidada, proporcionando uma visão abrangente e transparente dos recursos públicos destinados à publicidade dos atos da Prefeitura de São Bernardo do Campo. Reforço que este pedido está embasado no direito de acesso à informação, conforme preconizado pela legislação vigente, e tem como objetivo promover a transparência e o controle social sobre os gastos públicos. Solicito, por gentileza, que a resposta a este pedido seja fornecida no prazo estipulado por lei, e de acordo com os parâmetros de transparência e acessibilidade preconizados pela legislação vigente, preferencialmente utilizando-se de dados abertos</t>
  </si>
  <si>
    <t>Venho por meio deste, com base na Lei Federal 12.527/2011 e no Decreto Municipal 18.882/2014, formalizar um pedido de acesso à informação referente aos gastos com publicidade dos atos da Prefeitura de São Bernardo do Campo, no período de 01/01/2020 a 31/12/2020 Solicito detalhes precisos e discriminados sobre o montante de verba destinado à publicidade, seja ela oficial ou não, incluindo, mas não se limitando a: Valor destinado a anúncios em jornais e revistas, especificando o nome dos veículos de comunicação, datas de veiculação e valores pagos; Montante utilizado em publicidade em televisão, indicando as empresas televisivas, conteúdos veiculados e os valores despendidos; Gastos relacionados a empresas de comunicação, especificando nome, serviços prestados e valores transacionados; Despesas referentes a publicidade em outdoors, detalhando os locais, valores e períodos de exposição; Pagamentos destinados a jornalistas por serviços de publicidade ou divulgação. Além disso, peço que os dados sejam discriminados em termos de verba reservada, empenhada, paga e liquidada, proporcionando uma visão abrangente e transparente dos recursos públicos destinados à publicidade dos atos da Prefeitura de São Bernardo do Campo. Reforço que este pedido está embasado no direito de acesso à informação, conforme preconizado pela legislação vigente, e tem como objetivo promover a transparência e o controle social sobre os gastos públicos. Solicito, por gentileza, que a resposta a este pedido seja fornecida no prazo estipulado por lei, e de acordo com os parâmetros de transparência e acessibilidade preconizados pela legislação vigente, preferencialmente utilizando-se de dados abertos.</t>
  </si>
  <si>
    <t>Venho por meio deste, com base na Lei Federal 12.527/2011 e no Decreto Municipal 18.882/2014, formalizar um pedido de acesso à informação referente aos gastos com publicidade dos atos da Prefeitura de São Bernardo do Campo, no período de 01/01/2019 a 31/12/2019 Solicito detalhes precisos e discriminados sobre o montante de verba destinado à publicidade, seja ela oficial ou não, incluindo, mas não se limitando a: Valor destinado a anúncios em jornais e revistas, especificando o nome dos veículos de comunicação, datas de veiculação e valores pagos; Montante utilizado em publicidade em televisão, indicando as empresas televisivas, conteúdos veiculados e os valores despendidos; Gastos relacionados a empresas de comunicação, especificando nome, serviços prestados e valores transacionados; Despesas referentes a publicidade em outdoors, detalhando os locais, valores e períodos de exposição; Pagamentos destinados a jornalistas por serviços de publicidade ou divulgação. Além disso, peço que os dados sejam discriminados em termos de verba reservada, empenhada, paga e liquidada, proporcionando uma visão abrangente e transparente dos recursos públicos destinados à publicidade dos atos da Prefeitura de São Bernardo do Campo. Reforço que este pedido está embasado no direito de acesso à informação, conforme preconizado pela legislação vigente, e tem como objetivo promover a transparência e o controle social sobre os gastos públicos. Solicito, por gentileza, que a resposta a este pedido seja fornecida no prazo estipulado por lei, e de acordo com os parâmetros de transparência e acessibilidade preconizados pela legislação vigente, preferencialmente utilizando-se de dados abertos.</t>
  </si>
  <si>
    <t>Venho por meio deste, com base na Lei Federal 12.527/2011 e no Decreto Municipal 18.882/2014, formalizar um pedido de acesso à informação referente aos gastos com publicidade dos atos da Prefeitura de São Bernardo do Campo, no período de 01/01/2018 a 31/12/2018 Solicito detalhes precisos e discriminados sobre o montante de verba destinado à publicidade, seja ela oficial ou não, incluindo, mas não se limitando a: Valor destinado a anúncios em jornais e revistas, especificando o nome dos veículos de comunicação, datas de veiculação e valores pagos; Montante utilizado em publicidade em televisão, indicando as empresas televisivas, conteúdos veiculados e os valores despendidos; Gastos relacionados a empresas de comunicação, especificando nome, serviços prestados e valores transacionados; Despesas referentes a publicidade em outdoors, detalhando os locais, valores e períodos de exposição; Pagamentos destinados a jornalistas por serviços de publicidade ou divulgação. Além disso, peço que os dados sejam discriminados em termos de verba reservada, empenhada, paga e liquidada, proporcionando uma visão abrangente e transparente dos recursos públicos destinados à publicidade dos atos da Prefeitura de São Bernardo do Campo. Reforço que este pedido está embasado no direito de acesso à informação, conforme preconizado pela legislação vigente, e tem como objetivo promover a transparência e o controle social sobre os gastos públicos. Solicito, por gentileza, que a resposta a este pedido seja fornecida no prazo estipulado por lei, e de acordo com os parâmetros de transparência e acessibilidade preconizados pela legislação vigente, preferencialmente utilizando-se de dados abertos.</t>
  </si>
  <si>
    <t>Venho por meio deste, com base na Lei Federal 12.527/2011 e no Decreto Municipal 18.882/2014, formalizar um pedido de acesso à informação referente aos gastos com publicidade dos atos da Prefeitura de São Bernardo do Campo, no período de 01/01/2017 a 31/12/2017 Solicito detalhes precisos e discriminados sobre o montante de verba destinado à publicidade, seja ela oficial ou não, incluindo, mas não se limitando a: Valor destinado a anúncios em jornais e revistas, especificando o nome dos veículos de comunicação, datas de veiculação e valores pagos; Montante utilizado em publicidade em televisão, indicando as empresas televisivas, conteúdos veiculados e os valores despendidos; Gastos relacionados a empresas de comunicação, especificando nome, serviços prestados e valores transacionados; Despesas referentes a publicidade em outdoors, detalhando os locais, valores e períodos de exposição; Pagamentos destinados a jornalistas por serviços de publicidade ou divulgação. Além disso, peço que os dados sejam discriminados em termos de verba reservada, empenhada, paga e liquidada, proporcionando uma visão abrangente e transparente dos recursos públicos destinados à publicidade dos atos da Prefeitura de São Bernardo do Campo. Reforço que este pedido está embasado no direito de acesso à informação, conforme preconizado pela legislação vigente, e tem como objetivo promover a transparência e o controle social sobre os gastos públicos. Solicito, por gentileza, que a resposta a este pedido seja fornecida no prazo estipulado por lei, e de acordo com os parâmetros de transparência e acessibilidade preconizados pela legislação vigente, preferencialmente utilizando-se de dados abertos.</t>
  </si>
  <si>
    <t>Em atendimento à LAI – SB 123028/2023-89, informamos que a unidade da Rua Primeiro de Maio ,260 1-44,280 CEP.09851-145- VL Alves Dias não possui inscrição imobiliária individualizada, estando inserida em área maior na inscrição imobiliária nº 030.057.004.000.  É possível solicitar a emissão da Certidão Negativa de Débitos do imóvel através do prodigi: www.saobernardo.sp.gov.br/prodigi.</t>
  </si>
  <si>
    <t>SB.135239/2023-13</t>
  </si>
  <si>
    <t>SB.135245/2023-05</t>
  </si>
  <si>
    <t>SB.135256/2023-92</t>
  </si>
  <si>
    <t xml:space="preserve">VICTOR PAVIN MULATI
</t>
  </si>
  <si>
    <t>SECULO XXI COMERCIAL E PARTICIPAÇÕES LTDA</t>
  </si>
  <si>
    <t>Informo que este canal de atendimento trata somente de assuntos de caráter público relativo à Lei de Acesso à Informação. Para solicitação do serviço requerido será necessário solicitar atendimento presencial, mediante agendamento, pois o município disponibiliza procedimento próprio em seu Guia de Serviços, conforme link abaixo:
https://guiadeservicos.saobernardo.sp.gov.br/guia-de-servicos/servicos/212327/mostrar
Caso tenha dúvidas, solicito entrar em contato através do nosso serviço de Teleatendimento F: 0800-7708-156 e 2630-7350 de segunda à sexta-feira das 08H00 às 17H00. Ou, se preferir, entraremos em contato através do serviço de pré agendamento no link abaixo:
https://atendimentodeservico.saobernardo.sp.gov.br/atendimento-de-servico/site/solicitacao/formulario-de-solicitacao</t>
  </si>
  <si>
    <t>SB.135933/2023-96</t>
  </si>
  <si>
    <t>RIBEIRÃO PRETO</t>
  </si>
  <si>
    <t>Solicito que seja fornecida a lista/relação de todos os contribuintes pessoa jurídica, estabelecidos neste município de São Bernardo do Campo, que tenham o ALVARÁ DE FUNCIONAMENTO com prazo de validade ainda a vencer durante o próximo ano de 2024. Att. Mary Shirley Costa Valle de Figueiredo.</t>
  </si>
  <si>
    <t>SB.136862/2023-12</t>
  </si>
  <si>
    <t>JHONATAN NASCIMENTO DA SILVA</t>
  </si>
  <si>
    <t>ITABERAÍ</t>
  </si>
  <si>
    <t>BOM DIA ARREMATEI 4 MOTOS NO LEILÃO DA PREFEITURA DE SÃO BERNARDO DO CAMPO REALIZADO PELO
SUPERBID, AMBAS COM DIREITO A DOCUMENTAÇÃO, E GOSTARIA DE SOLICITAR A DOCUMENTAÇÃO DESTAS
MOTOS, SEGUE ABAIXO OS DADOS E ANEXOS DE CADA UMA DELAS: 1º HONDA CG 160 FAN ANO: 2017 PLACA:
FGE9I49 RENAVAN: 1141235622 CHASSI: 9C2KC22JR132351 2º HONDA CG 125 FAN ANO: 2005 PLACA: DRV1036
RENAVAN: 866824413 CHASSI: 9C2JC30705R800567 3º HONDA CG 125 FAN ES 2009 PLACA: EJO0723 RENAVAN:
174619782 CHASSI: 9C2JC4120AR033635 4º: HONDA CG 160 FAN ANO: 2020 PLACA: CUE7B88 RENAVAN:
1258627504 CHASSI: 9C2KC2200MR014044 ESTOU ENVIANDO EM ANEXO A NOTA DE VENDA EM LEILAO DE CADA UMA DELAS. ENDEREÇO PARA ENVIO DO DOCUMENTO: JHONATAN NASCIMENTO DA SILVA RUA 14 QUADRA 08 LOTE 38 RESIDENCIAL VITORIA ITABERAI GOIAS - CEP 76.630-000 QUALQUER DUVIDA PEÇO QUE ME INFORMEM OU ENTRE EM CONTATO: 62 996521242 / 62 996628411 JNSNOVAERA@HOTMAIL.COM / NQROZ@HOTMAIL.COM</t>
  </si>
  <si>
    <t>SB.137829/2023-21</t>
  </si>
  <si>
    <t>EDUARDA SOUZA CLETO</t>
  </si>
  <si>
    <t>Considerando a pesquisa de iniciação científica da Universidade Municipal de São Caetano do Sul ´´ Políticas Públicas para as Pessoas em Situação de Rua no ABCD Paulista´´ pergunta-se: quais Secretarias possuem políticas, programas e ações para as pessoas em situação de rua?Quais são eles? Desde já agradeço a atenção. Eduarda Cleto</t>
  </si>
  <si>
    <t>Em atendimento ao quanto solicitado informamos que até o presente momento,
para o cargo de Nutricionista temos 5 (cinco) vagas ocupadas e 7 (sete) vagas disponíveis. Sendo 12 (doze) vagas criadas no total.</t>
  </si>
  <si>
    <t>Em atendimento ao quanto solicitado informamos que até o presente momento,
o Município realizou convocação, até o candidato classificado no 3º lugar da lista geral, e o candidato classificado no 1º lugar da lista de deficientes, nos termos do Edital nº 01/2022. As novas contratações são precedidas de solicitações das áreas responsáveis, e até o momento, o Departamento de Gestão de Pessoas não recebeu novas solicitações. Informamos ainda que os chamamentos são publicados semanalmente no “Jornal
Notícias do Município (https://www.saobernardo.sp.gov.br/imprensa-oficial)</t>
  </si>
  <si>
    <t>Considerando a insuficiência de parâmetros para elaborarmos a base de dados, indeferimos a presente LAI. Esclarecemos que precisamos saber ao menos a especificação do período, ou seja, basta encaminharmos a posição atual (hoje)?
E também precisamos saber quais os dados a serem fornecidos, ou seja, somente o nome do cargo basta, ou precisa de dados dos ocupantes, quais dados?</t>
  </si>
  <si>
    <t>Em atendimento ao quanto solicitado informamos que, atualmente, há 358 (trezentos e cinquenta e oito) cargos vagos de Auxiliar em Educação.
Esclarecemos que há concurso público em vigor até 08/03/2025, para o referido cargo, podendo ser prorrogado por mais dois anos à critério da Administração.
Já convocamos 407 candidatos da lista de classificação geral e 9 da lista especial, de Auxiliares em Educação do referido concurso. Atualmente, o quadro de Auxiliar em Educação conta com 942 (novecentos e quarenta e dois) cargos providos. Esclarecemos ainda, que desde o ano de 2014 não havia concurso para este cargo e que as convocações do novo concurso iniciaram-se em março/2023.</t>
  </si>
  <si>
    <t>Em atendimento ao quanto solicitado informamos que atualmente, há 41
(quarenta e um) cargos vagos para o cargo de Auditor Fiscal de Rendas Municipais. O requisito estabelecido para provimento do cargo é, Curso Superior Completo em Ciências Contábeis, Ciências Jurídicas e Sociais, Economia, Administração, Engenharia, Arquitetura ou Matemática. O Sistema de Ascensão Funcional destinados aos cargos de carreira é disciplinado pelos artigos 410 ao 441 da Lei Municipal nº 2240, de 13 de agosto de 1976 e suas alterações.</t>
  </si>
  <si>
    <t xml:space="preserve"> SB.139389/2023-24</t>
  </si>
  <si>
    <t>SB.139407/2023-81</t>
  </si>
  <si>
    <t xml:space="preserve"> JOSIANE DOS SANTOS GODEGHEZE</t>
  </si>
  <si>
    <t>MARIA HELENA LOPES DA SILVA</t>
  </si>
  <si>
    <t>Solicito número de cargos vagos para professor de educação básica na prefeitura de São Bernardo.</t>
  </si>
  <si>
    <t xml:space="preserve">Gostaria de saber em qual posição estou na fila de espera para realizar a minha cirurgia de prótese no quadril.
</t>
  </si>
  <si>
    <t>O Município possui 1924 (mil novecentos e vinte e quatro) cargos vagos que po- dem ser preenchidos tanto com o cargo de Professor I de Educação Básica, quanto com o cargo de Professor II de Educação Básica, de acordo com a necessidade da Secretaria de Educação.
Conforme Lei Municipal n° 6316/2013, as vagas foram criadas para Professor I e Professor II de Educação Básica.
Informamos ainda, que o cargo de Professor I de Educação Básica, compreende os antigos Professores de Educação Infantil, Fundamental e Profissional.
Informamos outrossim, que o Professor II de Educação Básica pode atuar na Edu- cação de Jovens e Adultos em disciplinas específicas: Arte, Ciências, Matemática, Inglês, Educa- ção Física, Geografia e História.
Observamos que há concurso em vigor para as disciplinas citadas acima, exceto, Arte e Inglês, pois, esgotou-se a lista de candidatos aprovados.</t>
  </si>
  <si>
    <t>RESPONDIDO</t>
  </si>
  <si>
    <t xml:space="preserve">Empresa  responsável  pelo  serviço  de  poda  de  galhos  de  árvores,  poda  de  raiz,  transporte  e trituração : Consórcio São Bernardo Ambiental.  - Empresa responsável pelo serviço de remoção de árvore, destoca e reparo em passeios danificados pela remoção de árvores : Lara Central de Tratamento de Resíduos Ltda. </t>
  </si>
  <si>
    <t>SB.143622/2023-07</t>
  </si>
  <si>
    <t>LIGIA MIRANDA DE OLIVEIRA</t>
  </si>
  <si>
    <t>Prezados, Com o objetivo de fundamentar futura pesquisa acadêmica sobre intervenções recentes em Áreas de Proteção aos Mananciais, busco as seguintes informações nos municípios que possuem território na APRM Billings, dentre eles São Bernardo do Campo: - Quantos empreendimentos de novas unidades habitacionais foram aprovados na Área de Proteção e Recuperação dos Mananciais da Bacia Billings entre 2013 e 2023? (peço a gentileza da diferenciação da aprovação no âmbito estadual e municipal, a partir da Lei Federal 13.465/17 e Dec. Federal 9.310/2018 - em anexo está documento disponibilizado pela CETESB com listagem daqueles que ora a aprovação fora de responsabilidade de tal órgão) Qual endereço e/ou geolocalização dos empreendimentos? E quais foram construídos, concluídos e/ou estão em andamento? - Quantos empreendimentos de urbanização (com ou sem construção de novas unidades habitacionais, peço a gentileza de diferenciar) foram aprovados na Área de Proteção e Recuperação dos Mananciais da Bacia Billings entre 2013 e 2023? Qual endereço e/ou geolocalização? E quais foram construídos, concluídos e/ou em andamento? - Após a promulgação da Lei Federal 13.465/17 e Dec. Federal 9.310/2018, quais foram os procedimentos instaurados pelo município para aprovação e execução dos Planos de Regularização (ou similares), considerando que São Bernardo do Campo possui competência para as aprovações ambientais pertinentes? - As obras de urbanização necessárias para Reurb-S dos empreendimentos (2017 a 2023) têm sido executadas com qual fonte orçamentária? Vale destacar que algumas informações já constam no site da prefeitura https://www.saobernardo.sp.gov.br/web/sehab/convenios-e-parcerias referente à convênios existentes, como exemplo, CDHU, Pro Moradia, PPI, etc.</t>
  </si>
  <si>
    <t>Conforme Decreto nº 18.882/2014, o qual regulamenta o procedimento de acesso a informações públicas:
"Qualquer pessoa poderá apresentar pedido de acesso a informações aos órgãos e entidades referidos no art. 1º desta lei, por qualquer meio legítimo, devendo o pedido conter a identificação do requerente e a especificação da informação requerida."
Sua solicitação foi indeferida pelo motivo destacado abaixo:
O presente pedido de acesso a informações foi indeferido, pelo fato de a requerente não estar completamente identificada, junto ao cadastro municipal.
Observe-se que:
"Art. 15. No caso de indeferimento de acesso a informações ou às razões da negativa do acesso, poderá o interessado interpor recurso contra a decisão no prazo de 10 (dez) dias a contar da sua ciência."</t>
  </si>
  <si>
    <t>Informamos  que,  a  solicitação  do  Sr.Jhonatan  Nascimento  da  Silva  levada para  conhecimento  da  d.Unidade  de  Engenharia  de  Tráfego,  onde  o  Responsável  pelo  Pátio Municipal de Veículos  Infratores PMVI, nos  esclarece  que, por se tratar de veículos adquiridos  em leilão,  os  documentos  fornecidos  são  apenas  a  Nota  de Aquisição  e  o  Edital  de  Publicidade  do Certame, onde para tanto, o Município de São Bernardo do Campo oficializou junto ao DETRAN/SP as  desvinculações  de  débito  do  veículo  e  da  antiga  propriedade,  possibilitando  então  que  o Arrematante proceda à transferência do bem para o seu nome. Desta forma, cabe agora ao requerente Arrematante proceder à transferência  das  motocicletas  adquiridas  para  seu  nome,  o  qual  se  dará  com  os  documentos fornecidos (Nota de Aquisição e Edital   de Publicidade do Leilão), instruções essas a qual esta Pasta de Transportes e Vias Públicas ratifica.</t>
  </si>
  <si>
    <t>SB.147182/2023-22</t>
  </si>
  <si>
    <t>LARISSA SANTOS SALES</t>
  </si>
  <si>
    <t>RJ VELLOSO ADVOGADOS ASSOCAIDOS</t>
  </si>
  <si>
    <t>Prezado, bom dia Venho por meio deste e-mail solicitar que seja emitido uma certidão com a relação de todos os processos e respectivos endereços de torres de telecomunicações, segue os números dos processos: · SB 131474/2023.32 · SB 123909/2023.61 · SB 119043/2023.21 · SB 116299/2023.43 · SB 107070/2023.33 · SB 98352/2023.89 · SB 91646/2023.86 · SB 71230/2023.54 Fomos até a prefeitura onde foi disponibilizado os processos mas todos sem os respectivos enderenço, em contato com os responsáveis foi solicitado que descemos abertura a este protocolo solicitando as certidões de informação do mesmo. Aguardo o retorno e permaneço a disposição.</t>
  </si>
  <si>
    <t>SB.147605/2023-62</t>
  </si>
  <si>
    <t>SB.147614/2023-37</t>
  </si>
  <si>
    <t>PAULO EDUARDO LOPES</t>
  </si>
  <si>
    <t>***PEDIDO DE INFORMAÇÃO RECEBIDO ATRAVÉS DO SERVIÇO DE PROTOCOLO CENTRAL - SECRETARIA DE
GOVERNO - PAÇO MUNICIPAL (ANDAR TÉRREO) - SBC*** Pedido de informação n.02/2023 - Solicita informações do Sr. Prefeito Orlando Morando a respeito do Relatório Resumido de Execução Orçamentária - RREO, conforme detalhado em documento anexo</t>
  </si>
  <si>
    <t>***PEDIDO DE INFORMAÇÃO RECEBIDO ATRAVÉS DO SERVIÇO DE PROTOCOLO CENTRAL - SECRETARIA DE
GOVERNO - PAÇO MUNICIPAL (ANDAR TÉRREO) - SBC*** Pedido de informação n.03/2023 - Solicita informações do Secretário de Segurança Urbana do Município de São Bernardo do Campo, Coronel Carlos Alberto dos Santos, a respeito da Guarda Civil Municipal, conforme detalhado em documento anexo.</t>
  </si>
  <si>
    <t xml:space="preserve"> SB.147936/2023-72</t>
  </si>
  <si>
    <t>DIEGO BARBOSA DA SILVA</t>
  </si>
  <si>
    <t>Gostaria das seguintes informações 1) Quais as políticas e ações da Prefeitura de São Bernardo do Campo para povos indígenas que vivam em contexto urbano no município? 2) A Prefeitura de São Bernardo do Campo tem alguma ação ou projeto que envolva a promoção ou utilização de línguas indígenas para indígenas de contexto urbano que vivam no município? Muito obrigado!</t>
  </si>
  <si>
    <t>SB.000291/2024-09</t>
  </si>
  <si>
    <t>Boa tarde! Excelentíssimo Senhor Responsável, Dispondo dos artigos 10 e 11, da Lei Federal nº 12.527/2011, considerando que o sítio eletrônico da Fundação Criança de São Bernardo do Campo, não dispõe de todas as informações necessárias para a análise quanto ao quadro de funcionários que por lá passaram, constando as informações: funcionário, cargo, composição salarial e Verbas Remuneratórias Recebidas, igual ao ano de 2021, que já consta no porta. Então venho através deste, expor e solicitar, de igual teor, dos meses de janeiro à dezembro, dos anos de 2018, 2019 e 2020. Atenciosamente, Elton Spina WhatsApp: 1196740-3545</t>
  </si>
  <si>
    <t xml:space="preserve">SB.001414/2024-94 </t>
  </si>
  <si>
    <t>CLAUDEMIR ALVES FERREIRA</t>
  </si>
  <si>
    <t>Boa tarde. Hoje abriu concurso para vários cargos e dentre eles para o cargo de AUDITOR FISCAL DE FISCAL DE RENDAS MUNICIPAIS I e dentre os requisitos para assumir o cargo pede CURSO SUPERIROR EM CIÊNCIAS JURÍDICAS E SOCIAIS entre outros cursos. Tenho graduação em BACHAREL EM DIREITO e se eventualmente eu for aprovado neste concurso, poderei assumir o referido cargo com esta minha graduação? Se for possível, poderia enviar esta dúvida ao setor responsável pelo processo de admissão da Prefeitura.</t>
  </si>
  <si>
    <t xml:space="preserve"> SB.001751/2024-96</t>
  </si>
  <si>
    <t xml:space="preserve">KELVIN MARIO MOSNA </t>
  </si>
  <si>
    <t>AMERICANA</t>
  </si>
  <si>
    <t xml:space="preserve"> Saudações, prezada Administração. Solicito saber onde exatamente localizo informações atualizadas sobre cargos vagos, detalhadas por cada função existente na Municipalidade. Era o que tinha a esclarecer. Aproveito o ensejo para reiterar meus protestos de estima e distinta consideração.</t>
  </si>
  <si>
    <t>SB.002039/2024-89</t>
  </si>
  <si>
    <t>SB.002041/2024-37</t>
  </si>
  <si>
    <t>SB.002045/2024-71</t>
  </si>
  <si>
    <t>Prezados, boa tarde Abrimos um protocolo solicitando uma certidão de informação, nos encaminharam esta certidão mas sem grandes informações. Poderiam por gentileza nos encaminhar a certidão, que esta em anexo com mais detalhes.</t>
  </si>
  <si>
    <t>Prezados, boa tarde. Fizemos a abertura de uma certidão de informação e recebemos com resposta esse alvará, porém o mesmo não consta detalhes sobre a localização das torres de telecomunicação, podem por gentileza nos encaminhar um alvará onde conste o endereço das torres.</t>
  </si>
  <si>
    <t>Prezados, boa tarde. Fizemos a solicitação de uma certidão de informação nos foi enviado esse alvará porém o mesmo não consta o endereço dessas torres de telecomunicação. Poderiam por gentileza nos encaminhar a certidão onde contenha mais informações e o endereço dessas torres.</t>
  </si>
  <si>
    <t>Informamos que o seu pedido será arquivado, uma vez que a solicitação já está sendo tratada pelo processo SB.147182/2023-22, protocolado em 22/12/2023 pela mesma Requerente.</t>
  </si>
  <si>
    <t>SB.002416/2024-22</t>
  </si>
  <si>
    <t>LUCAS RODRIGUES DUARTE</t>
  </si>
  <si>
    <t>PIRACICABA</t>
  </si>
  <si>
    <t>Gostaria de saber a quantidade de cargos vagos para a carreira de Auditor Fiscal de Rendas Municipais. Se for possível, também gostaria de saber, do número de Auditores Fiscais de Rendas Municipais ativos, quantos estão em termos para se aposentar. Obrigado</t>
  </si>
  <si>
    <t>SB.002918/2024-49</t>
  </si>
  <si>
    <t xml:space="preserve"> ALUÍZIO MARINO</t>
  </si>
  <si>
    <t>Solicitamos informações sobre a utilização de tecnologias de geoprocessamento por essa Secretaria durante a pandemia de COVID-19. O objetivo é compreender as experiências e desafios para as prefeituras da Região Metropolitana de São Paulo no uso dessas ferramentas tão importantes para, por exemplo, controlar a disseminação da pandemia e comunicar a população sobre a situação epidemiológica em seus territórios. 1) Durante a pandemia, a Secretaria de Saúde contou com estrutura própria (comitê/coordenadoria/grupo de trabalho) em geoprocessamento? 2) Como as tecnologias de mapeamento auxiliaram a tomada de decisões durante a pandemia, especialmente para compreender e controlar a disseminação espacial da COVID-19? 3) Houve a abertura de micro dados epidemiológicos, com localização (endereço, cep ou setor censitário) dos casos/óbitos por COVID-19 no município? 4) Houve a criação de dashboards (painéis interativos com dados, gráficos e mapas) que indicavam para a população onde se concentram os casos e óbitos por COVID-19? Se sim, enviar o link. 5) Os boletins epidemiológicos contavam com mapas ou, pelo menos, a indicação do número de casos por região/bairro/distrito? Caso tenha alguma outra informação importante sobre o tema, mas que não está coberta nas questões acima, fique à vontade para compartilhar.</t>
  </si>
  <si>
    <t xml:space="preserve"> SB.002968/2024-99</t>
  </si>
  <si>
    <t>MARCO ANTONIO MEDEIROS</t>
  </si>
  <si>
    <t>TUBARÃO</t>
  </si>
  <si>
    <t>Solicito dados da última folha de pagamento contendo a relação de Nome e Salário dos Servidores Efetivos da Prefeitura</t>
  </si>
  <si>
    <t>SB.003171/2024-58</t>
  </si>
  <si>
    <t>SB.003177/2024-14</t>
  </si>
  <si>
    <t>SB.003181/2024-84</t>
  </si>
  <si>
    <t>SB.003183/2024-06</t>
  </si>
  <si>
    <t>SB.003186/2024-89</t>
  </si>
  <si>
    <t>SB.003188/2024-01</t>
  </si>
  <si>
    <t>SB.003190/2024-59</t>
  </si>
  <si>
    <t>JOÃO ANTONIO MACHADO CARDOSO FILHO, Brasileiro, Divorciado, Jornalista, portador do rg 49.465.330-9, do CPF 361.732.198-40, residente a Rua Javri, 181 - Apto 202 A - Vila Eldizia - Santo André - SP - 09181-510 (doc de id anexo) vem por meio desta solicitação, respaldado pela Lei 12.527/2011 e pelo Decreto Municipal 18.882/2014, formalizar o presente pedido de acesso à informação. Desejo obter dados referentes aos gastos com publicidade dos atos da Prefeitura de SBC, no período compreendido entre 01 de janeiro de 2017 e 31 de dezembro de 2017. Solicito, de maneira detalhada e discriminada, informações sobre o montante de verba destinado à publicidade, abrangendo tanto a oficial quanto a não oficial. Essa requisição inclui, mas não se limita a: 1. Valor destinado a anúncios em jornais e revistas, com especificação dos veículos de comunicação, datas de veiculação e valores pagos; 2. Montante utilizado em publicidade televisiva, indicando as empresas televisivas, conteúdos veiculados e os valores despendidos; 3. Gastos relacionados a empresas de comunicação, detalhando nome, serviços prestados e valores transacionados; 4. Despesas referentes a publicidade em outdoors, com detalhes dos locais, valores e períodos de exposição; 5. Pagamentos destinados a jornalistas por serviços de publicidade ou divulgação. Adicionalmente, solicito que os dados sejam discriminados em termos de verba reservada, empenhada, paga e liquidada, Ressalto que este requerimento está respaldado no direito de acesso à informação, conforme estipulado pela legislação em vigor, e visa promover a transparência e o controle social sobre os gastos públicos. Solicito, cordialmente, a apresentação imediata dessas informações nos termos da Lei 12.527/2011 e em formatos abertos, em cf com a legislação federal de dados abertos. Sem mais para o momento, encontro-me a disposição pelo email jamcf@hotmail.com para apresentação de docs e esclarecimentos adicionais que se façam necessários.</t>
  </si>
  <si>
    <t>JOÃO ANTONIO MACHADO CARDOSO FILHO, Brasileiro, Divorciado, Jornalista, portador do rg 49.465.330-9, do CPF 361.732.198-40, residente a Rua Javri, 181 - Apto 202 A - Vila Eldizia - Santo André - SP - 09181-510 (doc de id anexo) vem por meio desta solicitação, respaldado pela Lei 12.527/2011 e pelo Decreto Municipal 18.882/2014, formalizar o presente pedido de acesso à informação. Desejo obter dados referentes aos gastos com publicidade dos atos da Prefeitura de SBC, no período compreendido entre 01 de janeiro de 2018 e 31 de dezembro de 2018. Solicito, de maneira detalhada e discriminada, informações sobre o montante de verba destinado à publicidade, abrangendo tanto a oficial quanto a não oficial. Essa requisição inclui, mas não se limita a: 1. Valor destinado a anúncios em jornais e revistas, com especificação dos veículos de comunicação, datas de veiculação e valores pagos; 2. Montante utilizado em publicidade televisiva, indicando as empresas televisivas, conteúdos veiculados e os valores despendidos; 3. Gastos relacionados a empresas de comunicação, detalhando nome, serviços prestados e valores transacionados; 4. Despesas referentes a publicidade em outdoors, com detalhes dos locais, valores e períodos de exposição; 5. Pagamentos destinados a jornalistas por serviços de publicidade ou divulgação. Adicionalmente, solicito que os dados sejam discriminados em termos de verba reservada, empenhada, paga e liquidada, Ressalto que este requerimento está respaldado no direito de acesso à informação, conforme estipulado pela legislação em vigor, e visa promover a transparência e o controle social sobre os gastos públicos. Solicito, cordialmente, a apresentação imediata dessas informações nos termos da Lei 12.527/2011 e em formatos abertos, em cf com a legislação federal de dados abertos. Sem mais para o momento, encontro-me a disposição pelo email jamcf@hotmail.com para apresentação de docs e esclarecimentos adicionais que se façam necessários.</t>
  </si>
  <si>
    <t>JOÃO ANTONIO MACHADO CARDOSO FILHO, Brasileiro, Divorciado, Jornalista, portador do rg 49.465.330-9, do CPF 361.732.198-40, residente a Rua Javri, 181 - Apto 202 A - Vila Eldizia - Santo André - SP - 09181-510 (doc de id anexo) vem por meio desta solicitação, respaldado pela Lei 12.527/2011 e pelo Decreto Municipal 18.882/2014, formalizar o presente pedido de acesso à informação. Desejo obter dados referentes aos gastos com publicidade dos atos da Prefeitura de SBC, no período compreendido entre 01 de janeiro de 2019 e 31 de dezembro de 2019. Solicito, de maneira detalhada e discriminada, informações sobre o montante de verba destinado à publicidade, abrangendo tanto a oficial quanto a não oficial. Essa requisição inclui, mas não se limita a: 1. Valor destinado a anúncios em jornais e revistas, com especificação dos veículos de comunicação, datas de veiculação e valores pagos; 2. Montante utilizado em publicidade televisiva, indicando as empresas televisivas, conteúdos veiculados e os valores despendidos; 3. Gastos relacionados a empresas de comunicação, detalhando nome, serviços prestados e valores transacionados; 4. Despesas referentes a publicidade em outdoors, com detalhes dos locais, valores e períodos de exposição; 5. Pagamentos destinados a jornalistas por serviços de publicidade ou divulgação. Adicionalmente, solicito que os dados sejam discriminados em termos de verba reservada, empenhada, paga e liquidada, Ressalto que este requerimento está respaldado no direito de acesso à informação, conforme estipulado pela legislação em vigor, e visa promover a transparência e o controle social sobre os gastos públicos. Solicito, cordialmente, a apresentação imediata dessas informações nos termos da Lei 12.527/2011 e em formatos abertos, em cf com a legislação federal de dados abertos. Sem mais para o momento, encontro-me a disposição pelo email jamcf@hotmail.com para apresentação de docs e esclarecimentos adicionais que se façam necessários.</t>
  </si>
  <si>
    <t xml:space="preserve">JOÃO ANTONIO MACHADO CARDOSO FILHO, Brasileiro, Divorciado, Jornalista, portador do rg 49.465.330-9, do CPF 361.732.198-40, residente a Rua Javri, 181 - Apto 202 A - Vila Eldizia - Santo André - SP - 09181-510 (doc de id anexo) vem por meio desta solicitação, respaldado pela Lei 12.527/2011 e pelo Decreto Municipal 18.882/2014, formalizar o presente pedido de acesso à informação. Desejo obter dados referentes aos gastos com publicidade dos atos da Prefeitura de SBC, no período compreendido entre 01 de janeiro de 2020 e 31 de dezembro de 2020. Solicito, de maneira detalhada e discriminada, informações sobre o montante de verba destinado à publicidade, abrangendo tanto a oficial quanto a não oficial. Essa requisição inclui, mas não se limita a: 1. Valor destinado a anúncios em jornais e revistas, com especificação dos veículos de comunicação, datas de veiculação e valores pagos; 2. Montante utilizado em publicidade televisiva, indicando as empresas televisivas, conteúdos veiculados e os valores despendidos; 3. Gastos relacionados a empresas de comunicação, detalhando nome, serviços prestados e valores transacionados; 4. Despesas referentes a publicidade em outdoors, com detalhes dos locais, valores e períodos de exposição; 5. Pagamentos destinados a jornalistas por serviços de publicidade ou divulgação. Adicionalmente, solicito que os dados sejam discriminados em termos de verba reservada, empenhada, paga e liquidada, Ressalto que este requerimento está respaldado no direito de acesso à informação, conforme estipulado pela legislação em vigor, e visa promover a transparência e o controle social sobre os gastos públicos. Solicito, cordialmente, a apresentação imediata dessas informações nos termos da Lei 12.527/2011 e em formatos abertos, em cf com a legislação federal de dados abertos. Sem mais para o momento, encontro-me a disposição pelo email jamcf@hotmail.com para apresentação de docs e esclarecimentos adicionais que se façam necessários. </t>
  </si>
  <si>
    <t xml:space="preserve">JOÃO ANTONIO MACHADO CARDOSO FILHO, Brasileiro, Divorciado, Jornalista, portador do rg 49.465.330-9, do CPF 361.732.198-40, residente a Rua Javri, 181 - Apto 202 A - Vila Eldizia - Santo André - SP - 09181-510 (doc de id anexo) vem por meio desta solicitação, respaldado pela Lei 12.527/2011 e pelo Decreto Municipal 18.882/2014, formalizar o presente pedido de acesso à informação. Desejo obter dados referentes aos gastos com publicidade dos atos da Prefeitura de SBC, no período compreendido entre 01 de janeiro de 2021 e 31 de dezembro de 2021. Solicito, de maneira detalhada e discriminada, informações sobre o montante de verba destinado à publicidade, abrangendo tanto a oficial quanto a não oficial. Essa requisição inclui, mas não se limita a: 1. Valor destinado a anúncios em jornais e revistas, com especificação dos veículos de comunicação, datas de veiculação e valores pagos; 2. Montante utilizado em publicidade televisiva, indicando as empresas televisivas, conteúdos veiculados e os valores despendidos; 3. Gastos relacionados a empresas de comunicação, detalhando nome, serviços prestados e valores transacionados; 4. Despesas referentes a publicidade em outdoors, com detalhes dos locais, valores e períodos de exposição; 5. Pagamentos destinados a jornalistas por serviços de publicidade ou divulgação. Adicionalmente, solicito que os dados sejam discriminados em termos de verba reservada,
empenhada, paga e liquidada, Ressalto que este requerimento está respaldado no direito de acesso à informação, conforme estipulado pela legislação em vigor, e visa promover a transparência e o controle social sobre os gastos públicos. Solicito, cordialmente, a apresentação imediata dessas informações nos termos da Lei 12.527/2011 e em formatos abertos, em cf com a legislação federal de dados abertos. Sem mais para o momento, encontro-me a disposição pelo email jamcf@hotmail.com para apresentação de docs e esclarecimentos adicionais que se façam necessários. </t>
  </si>
  <si>
    <t>JOÃO ANTONIO MACHADO CARDOSO FILHO, Brasileiro, Divorciado, Jornalista, portador do rg 49.465.330-9, do CPF 361.732.198-40, residente a Rua Javri, 181 - Apto 202 A - Vila Eldizia - Santo André - SP - 09181-510 (doc de id anexo) vem por meio desta solicitação, respaldado pela Lei 12.527/2011 e pelo Decreto Municipal 18.882/2014, formalizar o presente pedido de acesso à informação. Desejo obter dados referentes aos gastos com publicidade dos atos da Prefeitura de SBC, no período compreendido entre 01 de janeiro de 2022 e 31 de dezembro de 2022. Solicito, de maneira detalhada e discriminada, informações sobre o montante de verba destinado à publicidade, abrangendo tanto a oficial quanto a não oficial. Essa requisição inclui, mas não se limita a: 1. Valor destinado a anúncios em jornais e revistas, com especificação dos veículos de comunicação, datas de veiculação e valores pagos; 2. Montante utilizado em publicidade televisiva, indicando as empresas televisivas, conteúdos veiculados e os valores despendidos; 3. Gastos relacionados a empresas de comunicação, detalhando nome, serviços prestados e valores transacionados; 4. Despesas referentes a publicidade em outdoors, com detalhes dos locais, valores e períodos de exposição; 5. Pagamentos destinados a jornalistas por serviços de publicidade ou divulgação. Adicionalmente, solicito que os dados sejam discriminados em termos de verba reservada, empenhada, paga e liquidada, Ressalto que este requerimento está respaldado no direito de acesso à informação, conforme estipulado pela legislação em vigor, e visa promover a transparência e o controle social sobre os gastos públicos. Solicito, cordialmente, a apresentação imediata dessas informações nos termos da Lei 12.527/2011 e em formatos abertos, em cf com a legislação federal de dados abertos. Sem mais para o momento, encontro-me a disposição pelo email jamcf@hotmail.com para apresentação de docs e esclarecimentos adicionais que se façam necessários.</t>
  </si>
  <si>
    <t>JOÃO ANTONIO MACHADO CARDOSO FILHO, Brasileiro, Divorciado, Jornalista, portador do rg 49.465.330-9, do CPF 361.732.198-40, residente a Rua Javri, 181 - Apto 202 A - Vila Eldizia - Santo André - SP - 09181-510 (doc de id anexo) vem por meio desta solicitação, respaldado pela Lei 12.527/2011 e pelo Decreto Municipal 18.882/2014, formalizar o presente pedido de acesso à informação. Desejo obter dados referentes aos gastos com publicidade dos atos da Prefeitura de SBC, no período compreendido entre 01 de janeiro de 2023 e 31 de dezembro de 2023. Solicito, de maneira detalhada e discriminada, informações sobre o montante de verba destinado à publicidade, abrangendo tanto a oficial quanto a não oficial. Essa requisição inclui, mas não se limita a: 1. Valor destinado a anúncios em jornais e revistas, com especificação dos veículos de comunicação, datas de veiculação e valores pagos; 2. Montante utilizado em publicidade televisiva, indicando as empresas televisivas, conteúdos veiculados e os valores despendidos; 3. Gastos relacionados a empresas de comunicação, detalhando nome, serviços prestados e valores transacionados; 4. Despesas referentes a publicidade em outdoors, com detalhes dos locais, valores e períodos de exposição; 5. Pagamentos destinados a jornalistas por serviços de publicidade ou divulgação. Adicionalmente, solicito que os dados sejam discriminados em termos de verba reservada, empenhada, paga e liquidada, Ressalto que este requerimento está respaldado no direito de acesso à informação, conforme estipulado pela legislação em vigor, e visa promover a transparência e o controle social sobre os gastos públicos. Solicito, cordialmente, a apresentação imediata dessas informações nos termos da Lei 12.527/2011 e em formatos abertos, em cf com a legislação federal de dados abertos. Sem mais para o momento, encontro-me a disposição pelo email jamcf@hotmail.com para apresentação de docs e esclarecimentos adicionais que se façam necessários.</t>
  </si>
  <si>
    <t>SB.003504/2024-07</t>
  </si>
  <si>
    <t>THIAGO</t>
  </si>
  <si>
    <t>Por favor gostaria de saber sobre os benefícios concedidos aos servidores públicos do município de São Bernardo do Campo. Alguns estão descritos no edital do concurso. Queria saber se tem licença-prêmio - Abonos - Auxílio creche e Convênio médico.</t>
  </si>
  <si>
    <t>SUMARÉ</t>
  </si>
  <si>
    <t>SB.004323/2024-70</t>
  </si>
  <si>
    <t>PEDRO DEMIER</t>
  </si>
  <si>
    <t>Boa tarde! Gostaria de saber a quantidade de cargos totais do cargo de Auditor Fiscal e quantos cargos estão vagos, se possível dividir por níveis. Atenciosamente, Pedro Demier</t>
  </si>
  <si>
    <t xml:space="preserve">Item 1) Atualmente, o efetivo da GCM-SBC é de 872 (oitocentos e setenta e dois) guardas civis municipais.  Item 2) Atualmente, há 854 (oitocentos e cinquenta e quatro) guardas civis municipais, na ativa.  Item 3) O efetivo está distribuído com 583 (quinhentos e oitenta e três) guardas civis no período diurno; 35 (trinta e cinco) no período vespertino e 236 (duzentos e trinta e seis) no período noturno. Quanto ao número de viaturas, dispomos de 72 (setenta e duas) em patrulhamento.  Item 4) Em média, são designados 143 (cento e quarenta e três) guardas civis para a proteção dos próprios municipais e 13 (treze) guarda civis para a Câmara dos vereadores.  Item 5) Parte do efetivo possui o treinamento e habilitação em Controle de Distúrbios Civis, sendo o último curso ministrado no ano de 2020, capacitando 10 (dez) guardas civis, que passaram a ser agentes multiplicadores para os demais integrantes.  Item 6) Atualmente dispomos de munição química, com a última requisição ocorrida no mês de outubro de 2023, com previsão de novas compras conforme a demanda de uso.  Item 7) Sim, há um processo licitatório em andamento para a aquisição de motocicletas.  Item 8) Os coletes balísticos já foram entregues e distribuídos ao efetivo.   Item 9) Não há mais rodízio na utilização de colete balístico. Cada guarda civil dispõe do equipamento de forma individual.  Item 10) Sim, a Guarda Civil Municipal dispõe de plano permanente para a atuação na repressão de “pancadões e bailes clandestinos”, por meio da Operação Noite Tranquila e ações de prevenção realizada pelas Inspetorias Regionais.  Item 11) A Inspetoria de Operações e Patrulhamento Especializado – IOPE – é uma Inspetoria que compreende os serviços especializados da Ronda Ostensiva Municipal (ROMU); da Guarda Ambiental; da Patrulha Guardiã Maria da Penha e da Patrulha de Trânsito da GCM, conforme dispôs a lei. Sendo assim, ela irá continuar, por meio da ROMU, a atuar na fiscalização dos comércios, regulares ou irregulares, nos termos da Lei Municipal Nº 6.279/13.   É o que temos a informar, colocando-se a disposição para maiores esclarecimentos. </t>
  </si>
  <si>
    <t>SB.005414/2024-38</t>
  </si>
  <si>
    <t>Prezados senhores, Cumprimentando-os cordialmente, escrevo para solicitar que os senhores por favor forneçam as seguintes informações sobre valores investidos para a conservação de cemitérios. Desde já solicito que, caso o órgão não seja o responsável pelas informações, vocês por favor encaminhem o pedido ao órgão responsável. Seguem as perguntas: Quais os valores disponíveis e qual o valor liquidado para a conservação dos cemitérios municipais em 2018? Quais os valores disponíveis e qual o valor liquidado para a conservação dos cemitérios municipais em 2019? Quais os valores disponíveis e qual o valor liquidado para a conservação dos cemitérios municipais em 2020? Quais os valores disponíveis e qual o valor liquidado para a conservação dos cemitérios municipais em 2021? Quais os valores disponíveis e qual o valor liquidado para a conservação dos cemitérios municipais em 2022? Quais os valores disponíveis e qual o valor liquidado para a conservação dos cemitérios municipais em 2023? Quais os valores disponíveis e qual o valor liquidado para a conservação dos cemitérios municipais em 2024? Requisito que a planilha seja fornecida em formato aberto – planilha em *.xls *.csv,*.ods, etc –, nos termos do art. 8º, §3º, III da Lei Federal 12.527/11 e art. 24, V da Lei Federal 12.965/14. E esclareço que arquivos em formato *.pdf não são abertos (vide o item 6.2 da Cartilha Técnica para Publicação de Dados Abertos no Brasil http://dados.gov.br/pagina/cartilha-publicacao-dados-abertos Desde já agradeço pela colaboração dos senhores. Cordialmente</t>
  </si>
  <si>
    <t>SB.006212/2024-88</t>
  </si>
  <si>
    <t>FELIPE ANTONIO DA SILVA</t>
  </si>
  <si>
    <t>MINAS GERAIS</t>
  </si>
  <si>
    <t xml:space="preserve"> Bom dia. Não seria interessante, no concurso da Prefeitura de São Bernardo do Campo - Concurso Público - Edital nº 001/2024, exigirem conhecimentos em Tecnologia da Informação (TI) para o cargo de Auditor Fiscal de Tributos, seguindo o modelo em que são cobrados em todos os editais de concursos estaduais e municipais</t>
  </si>
  <si>
    <t xml:space="preserve">Informamos que este canal de atendimento trata somente de assuntos de caráter público relativo à Lei de Acesso à Informação. Esclarecemos que sua sugestão deve ser encaminhada à Ouvidoria do Município através do link: https://www.saobernardo.sp.gov.br/canais-de-atendimento-ouvidoria. Para maiores informações sobre Manifestação de sugestões, solicito acessar o guia de serviços através do link: https://guiadeservicos.saobernardo.sp.gov.br/guia-de-servicos/servicos/216201/mostrar </t>
  </si>
  <si>
    <t>SB.006256/2024-46</t>
  </si>
  <si>
    <t>DANILO ALVES ALBUQUERQUE</t>
  </si>
  <si>
    <t>Solicita informações sobre obra ocorrida na Av. José Odorizzi cruzamento com a Robert Kennedy, sentido praça Geovanni Breda no dia 17/11/2023 por volta das 14:15h. Ocorre que nesse horário, um motorista vez uma conversão proibida por conta das obras e foi autuado. O agente de trânsito não considerou a obra no local e o motorista recebeu notificação e quer abrir defesa.</t>
  </si>
  <si>
    <t>SB.007961/2024-22</t>
  </si>
  <si>
    <t>SAMUEL HENRIQUE PINHEIRO</t>
  </si>
  <si>
    <t>CAIXA ECONOMICA FEDERAL</t>
  </si>
  <si>
    <t>Solicita informações sobre a Legislação Tributária Vigente conforme pedido em Ofício de Nº 1647/2024/CN TRIBUTOS em anexo. Portador Samuel Henrique Pinheiro.</t>
  </si>
  <si>
    <t>SB.008288/2024-78</t>
  </si>
  <si>
    <t>DIEGO PEREIRA DA SILVA</t>
  </si>
  <si>
    <t>SANTA MARIA</t>
  </si>
  <si>
    <t>Bom dia, Necessito da relação de cargos vagos abaixo: Analista de Tecnologia da Informação e Comunicações Técnico de Tecnologia da Informação e Comunicações Atenciosamente Diego Pereira da Silva</t>
  </si>
  <si>
    <t>SB.008336/2024-23</t>
  </si>
  <si>
    <t>SB.008337/2024-84</t>
  </si>
  <si>
    <t xml:space="preserve"> SB.008338/2024-45</t>
  </si>
  <si>
    <t xml:space="preserve"> SB.008347/2024-10</t>
  </si>
  <si>
    <t xml:space="preserve"> AUGUSTO ROQUETTO NETO</t>
  </si>
  <si>
    <t>Solicitação de informações sobre fluxo de atendimento dos Conselhos Tutelares do Município e tempo de atendimento nos anos de 2020 a 2023, para Trabalho de Conclusão de Curso.</t>
  </si>
  <si>
    <t>Solicitação de informações sobre estatísticas de atendimento dos Conselhos Tutelares do Município nos anos de 2020 a 2023, para Trabalho de Conclusão de Curso.</t>
  </si>
  <si>
    <t>Solicitação de informações sobre a formação continuada dos Conselhos Tutelares do Município e seus impactos, nos anos de 2020 a 2023, para Trabalho de Conclusão de Curso.</t>
  </si>
  <si>
    <t>SOBRE O PARQUE ESTORIL Solicito informação porquê a entrada do parque público é cobrada em dinheiro pago em espécie? Qual o mecanismo de controle de pagamento e a fiscalização realizada sobre os valores pagos exclusivamente em espécie? Quantos usuários conseguiram acessar o parque como pagantes em 2023, 2022, 2021, 2020, 2019, 2018 e 2017? Quantos usuários conseguiram acessar o parque como não pagantes em 2023, 2022, 2021, 2020, 2019, 2018 e 2017?</t>
  </si>
  <si>
    <t>SB.008523/2024-58</t>
  </si>
  <si>
    <t>DIEGO FERREIRA SCHIEZAR8I</t>
  </si>
  <si>
    <t>Prezados, Gostaria de obter informações relativas a: 1) Número total de cargos, por nível, das carreiras de Auditor Fiscal de Rendas Municipais (níveis I ao V) e Fiscal de Cadastro Tributário (I ao V); 2) Número de cargos preenchidos, por nível, das carreiras de Auditor Fiscal de Rendas Municipais (níveis I ao V) e Fiscal de Cadastro Tributário (I ao V); 3) O número total de cargos das carreiras de Auditor Fiscal de Rendas Municipais e Fiscal de Cadastro Tributário; 4) O Número total de cargos vagos das carreiras de Auditor Fiscal de Rendas Municipais e Fiscal de Cadastro Tributário;</t>
  </si>
  <si>
    <t>SB.008772/2024-81</t>
  </si>
  <si>
    <t>Venho através do presente solicitar que seja prestada as seguintes informações: (i) Qual o plano de arborização em São Bernardo do Campo para 2024? (ii) Quantas árvores serão plantadas no decorrer do ano de 2024? (iii) Em quais locais serão plantadas árvores em 2024?</t>
  </si>
  <si>
    <t>SB.008792/2024-43</t>
  </si>
  <si>
    <t>Boa tarde. Sou candidato do concurso público da Prefeitura de São Bernardo, Edital nº 01/2024. Tenho uma dúvida quanto ao requisito para o cargo de Auditor Fiscal de Rendas Municipais, uma vez que o referido edital trás no item 2.2 (relação dos cargos) que um dos requisitos seria a formação em curso superior em Matemática. A dúvida seria se cursos próximos estão abrangidos. Por exemplo, no meu caso, sou formado em Matemática Aplicada. Assim, eu poderia tomar posse com essa formação? Caso necessitem, posso encaminhar o histórico escolar e as descrições das disciplinas. Uma observação: entrei em contato com a banca organizadora (Fundação Vunesp) e houve a resposta, basicamente, que não é a responsável por essa análise.</t>
  </si>
  <si>
    <t>SB.009865/2024-61</t>
  </si>
  <si>
    <t>RENAN DE OLIVEIRA PAZ</t>
  </si>
  <si>
    <t xml:space="preserve"> Boa tarde. Gostaria de solicitar a relação de obras públicas e serviços urbanos realizados desde 2017 até 2024.</t>
  </si>
  <si>
    <t>SB.010237/2024-60</t>
  </si>
  <si>
    <t>SB.010303/2024-55</t>
  </si>
  <si>
    <t>Gostaria de saber as seguintes informações sobre as linhas de ônibus da cidade: Qual o total de km de faixas de ônibus que a cidade possuí? Quantos km de faixas de ônibus que a cidade tinha até 2017? Quantas linhas de ônibus a cidade tinha tinha em 2017? Quantas linhas de ônibus a cidade tem agora? Quais foram as novas faixas de ônibus entregues de 2017 até hoje?</t>
  </si>
  <si>
    <t>Foi divulgado que a agropecuária movimenta R$ 11,1 bilhões em são bernardo. Referente a esse setor, gostaria de solicitar: Relação de produção e porcentagem dos produtos e seguementos que correspondem a totalização do setor de agropecuária da cidade. Relação das empresas que atuam no setor atualmente na cidade</t>
  </si>
  <si>
    <t>SB.010761/2024-97</t>
  </si>
  <si>
    <t>RODRIGO SARTORI BOGO</t>
  </si>
  <si>
    <t>PRESIDENTE PRUDENTE</t>
  </si>
  <si>
    <t>Olá, caros. Ano passado entrei em contato com a SECOM do município acerca de dados para minha pesquisa de doutorado, mas não obtive resposta. Abaixo, segue a mensagem. Meu nome é Rodrigo Sartori Bogo, sou pesquisador em nível de doutorado em Geografia na Universidade Estadual Paulista (UNESP, câmpus de Presidente Prudente) e estou estudando o impacto dos orçamentos participativos em cidades brasileiras, sob orientação do Prof. Dr. Arthur Magon Whitacker. O estudo é financiado pela Fundação de Amparo à Pesquisa do Estado de São Paulo (FAPESP).Entro em contato para vos enviar um questionário composto por seis perguntas relativas ao orçamento participativo. Pelo que consta em minha lista prévia, São Bernardo do Campo aplicou este instrumento entre 1989 e 1992 e posteriormente entre 2009 e 2016. Também estou ciente da realização do programa Governar com Você desde 2017. Porém, caso tenham informações sobre outras edições, fiquem à vontade para incluir no questionário. Esta etapa é de suma importância para minha pesquisa, pois são os dados fornecidos pelas prefeituras municipais que permitirão as análises que pretendo realizar ao longo do presente ano.
Muito obrigado desde já por sua atenção. O questionário preenchido pode ser enviado como resposta à meu e-mail. Se houver qualquer dúvida ou informe, podem também me contactar por este.</t>
  </si>
  <si>
    <t>SB.011498/2024-57</t>
  </si>
  <si>
    <t>SILVIA ANTONIA BEGLIOMINI</t>
  </si>
  <si>
    <t>Solicito cópia em meio digital do PE nº 01/2021, Contrato 06/2021 do Processo de Contratação nº 2274/2021 para meu conhecimento. Enviar para o e-mail silvia.begliomini@outlook.com</t>
  </si>
  <si>
    <t>Informo que este canal de atendimento trata somente de assuntos de caráter público relativo à Lei de Acesso à Informação. Para solicitação de Cópias / Vistas: Processos de Licitação / Contratação (Interesse Público), informo que o município disponibiliza procedimento próprio em seu Guia de Serviços, conforme link abaixo:
https://guiadeservicos.saobernardo.sp.gov.br/guia-de-servicos/servicos/212148/mostrar  Caso tenha dúvidas, solicito entrar em contato através do nosso serviço de Teleatendimento F: 0800-7708-156 de segunda à sexta-feira das 08H00 às 17H00. Ou, se preferir, através do serviço de pré agendamento no link abaixo:
https://atendimentodeservico.saobernardo.sp.gov.br/atendimento-de-servico/site/solicitacao/formulario-de-solicitacao</t>
  </si>
  <si>
    <t>SB.013101/2024-27</t>
  </si>
  <si>
    <t>BRUNO CÉSAR JULIATTI</t>
  </si>
  <si>
    <t>GOIANIA</t>
  </si>
  <si>
    <t>Solicito relação dos contracheques e a ficha financeira enquanto fui servidor da Prefeitura.</t>
  </si>
  <si>
    <t>Informamos que este canal de atendimento trata somente de assuntos de caráter público relativo à Lei de Acesso à Informação.
Esclarecemos que a sua solicitação pode ser acessada através do Portal do Servidor Inativo, disponível no link: https://www.saobernardo.sp.gov.br/web/sbc/servidor 
Informo ainda que é possível solicitar os documentos presencialmente no ATENDIMENTO AO SERVIDOR, localizado na Praça Samuel Sabatini, 50 – CENTRO – São Bernardo do Campo, de 2ª a 6ª, das 8h às 17h. Telefone: 2630-4000. Caso necessite de mais informações, entrar em contato com o Departamento de Gestão de Pessoas através do e-mail: atendimento.rh@saobernardo.sp.gov.br</t>
  </si>
  <si>
    <t xml:space="preserve">No  que  tange  à  transparência  nos  atos  de  gestão  da extinta  Fundação  Criança  de  São  Bernardo do Campo, a tabela  de valores  das Remunerações dos Cargos  e  Empregos  Públicos eram  divulgadas em sítio eletrônico oficial da mesma, quando de seu funcionamento habitual.    
Todavia,  em  razão  dos  contratos  extintos,  com  sua  extinção  em  31  de  dezembro  de  2021, inclusive  o  contrato  de  gestão  de  folha  de  pagamento  e  o  contrato  que  hospedava  o  site  da Fundação, acarretou a desativação do sítio eletrônico e não temos possibilidade técnica de atender ao solicitado. </t>
  </si>
  <si>
    <t>Em atendimento ao quanto solicitado, informamos: O Curso Superior em "Ciências Jurídicas e Sociais" e o Curso Superior em "Direito", são títulos utilizados para denominar o mesmo curso. A nomenclatura do curso, que foi atuali-zada para "Direito". Desta forma, diante do esclarecimento e respondendo a pergunta do munícipe: - Sim, poderá assumir com essa graduação, desde que a comprove nos termos do edital (Diploma ou Certificado acompanhado de Histórico Escolar)...</t>
  </si>
  <si>
    <t>A legislação aplicável não determina publicação sobre cargos vagos, apenas exige a publicação dos servidores ativos, sua remuneração, lotação, vez que o foco são as despesas do ente federativo com pessoal, para acompanhamento dos limites constitucionais e transparência desses dados. E isso o Município faz pelo portal da transparência, nas despesas com pessoal, de forma analítica, e consolidada nos quadros de despesa.</t>
  </si>
  <si>
    <t>Até o presente momento, temos 41 vagas disponíveis e 76 vagas ocupadas para o cargo de Auditor Fiscal de Rendas Municipais. Em relação aos servidores Auditores Fiscais de Rendas Municipais que estariam prestes a se aposentar, esclarecemos que não há como estimar.</t>
  </si>
  <si>
    <t>Informamos que esses dados já estão disponíveis no Portal da Transparência, podendo o requerente acessar o link abaixo:
https://www.saobernardo.sp.gov.br/web/transparencia/gastos-com-pessoal</t>
  </si>
  <si>
    <t>Consultando a equipe da SECOM, informamos:"Os valores destinados a anúncios em jornais, revistas, televisão e outdoors constam da página da Secretaria de Comunicação, no Portal do Município, conforme dispõe o art. 16 da LF 12.232/2010.Relativamente aos gastos com empresas de publicidade, as verbas reservadas e empenhadas, liquidadas e pagas, constam do Portal da Transparência do Município, acessando o botão Transparência Fiscal, Receitas, Despesas e Convênios. Estas publicações atendem especialmente a LF 4320/1964 e LCF 101/2000.
Município de São Bernardo Campo"</t>
  </si>
  <si>
    <t>Consultando a equipe da SECOM, informamos:
"Os valores destinados a anúncios em jornais, revistas, televisão e outdoors constam da página da Secretaria de Comunicação, no Portal do Município, conforme dispõe o art. 16 da LF 12.232/2010.
Relativamente aos gastos com empresas de publicidade, as verbas reservadas e empenhadas, liquidadas e pagas, constam do Portal da Transparência do Município, acessando o botão Transparência Fiscal, Receitas, Despesas e Convênios. 
Estas publicações atendem especialmente a LF 4320/1964 e LCF 101/2000.
Município de São Bernardo Campo"</t>
  </si>
  <si>
    <t>Informamos que a resposta se encontra disponível no link abaixo:
https://guiadeservicos.saobernardo.sp.gov.br/guia-de-servicos/formularios/sb.-5414-2024-servicos-de-conservacao-de-cemiterios-su.2.xls</t>
  </si>
  <si>
    <t>Consultando a equipe da SECOM, informamos:
"Os valores destinados a anúncios em jornais, revistas, televisão e outdoors constam da página da Secretaria de Comunicação, no Portal do Município, conforme dispõe o art. 16 da LF 12.232/2010.
Relativamente aos gastos com empresas de publicidade, as verbas reservadas e empenhadas, liquidadas e pagas, constam do Portal da Transparência do Município, acessando o botão Transparência Fiscal, Receitas, Despesas e Convênios. 
Estas publicações atendem especialmente a LF 4320/1964 e LCF 101/2000.
Município de São Bernardo Campo"</t>
  </si>
  <si>
    <t>Prezados Senhores, Escrevo esta carta para expressar minha preocupação e insatisfação em relação à recente comunicação que recebi, tanto pela internet quanto através de um panfleto entregue em minha residência, localizada na Rua Vicente de Carvalho 49. Fui informado de que todo o nosso bairro seria asfaltado em um prazo de 60 dias. No entanto, passaram-se os 60 dias estipulados e minha rua ainda não foi asfaltada, ao contrário do que ocorreu em outras áreas do bairro. Para minha surpresa e frustração, na madrugada de hoje, constatei que vieram pintar a rua, mesmo sem que ela tenha sido asfaltada anteriormente. Diante dessa situação, gostaria de exigir explicações sobre o motivo pelo qual minha rua foi deixada de fora do projeto de asfaltamento, mesmo após a garantia de que todo o bairro seria contemplado. Além disso, solicito que providências sejam tomadas imediatamente para garantir que minha rua receba o asfalto tão prometido, em condições adequadas e totalmente novas. É importante ressaltar que a falta de asfalto em minha rua não apenas causa inconvenientes aos moradores, mas também afeta a segurança e a qualidade de vida de todos que por aqui transitam. Agradeço antecipadamente pela atenção e espero que medidas sejam tomadas rapidamente para resolver essa questão. LINK 01 DE INFORMACAO SOBRE NOVO ASFALTO NO JARDIM DO MAR :
https://www.saobernardo.sp.gov.br/en/web/sbc/maximizada/-/asset_publisher/5cLluTMVcxDN/content/prefeitura-anuncia-nova-etapa-de-recapeamento-no-jardim-do-mar?inheritRedirect=false&amp;redirect=https%3A%2F%2Fwww.saobernardo.sp.gov.br%2Fen%2Fweb%2Fsbc%2Fmaximizada%3Fp_p_id%3D101_INSTANCE_5cLluTMVcxDN%26p_p_lifecycle%3D0%26p_p_state%3Dnormal%26p_p_mode%3Dview%26p_p_col_id%3Dcolumn-1%26p_p_col_count%3D1</t>
  </si>
  <si>
    <t>SB.016739/2024-43</t>
  </si>
  <si>
    <t>SB.015567/2024-69</t>
  </si>
  <si>
    <t>SB.015569/2024-81</t>
  </si>
  <si>
    <t>RECURSO ? LAI - AO ILMO. SEC DE ADM DA PREFEITURA DE SBC Eu, JOÃO ANTONIO M. CARDOSO F, por meio deste recurso, amparado pela LAI (Lei 12.527/11) e Decreto 18.882/2014, questiono a resposta da Sec de Comunicação ao pedido SB.003171/2024-58, solicitando revisão e complementação das informações. 1. Ausência de Dados de 2017: A resposta indica disponibilidade dos dados de 2017 no Portal do Município. Contudo, após consulta, constatei limitação aos anos de 2021 a 2024. Reitero a necessidade das informações relativas a jan a dez de 2017. 2. Detalhamento Insuficiente: As informações disponíveis agrupam valores por tipo de mídia, carecendo de detalhamento sobre gastos em cada veículo de comunicação ou campanha. Insisto no pedido de informações detalhadas por cada veiculo/jornalista 3. Legislação Aplicável e formato de divulgação: Compreendo a utilidade do Portal da Transparência e página da Secom, mas destaco que a LAI requer não apenas disponibilidade, mas também acessibilidade e compreensibilidade. Meu pedido visa promover transparência e controle social sobre gastos públicos. Solicito que os dados sejam apresentados em formato aberto, conforme a legislação federal de dados abertos, facilitando análise e utilização eficiente das informações. 4. Prazo de Resposta e Providências Futuras: Lamento a ultrapassagem do prazo legal de 20 dias, o que me obrigou a notificar o Secretário de Adm via telegrama. A resposta genérica não atendeu às demandas e representa meu último recurso adm. Persistindo a morosidade, acionarei a justiça pelo descumprimento da LAI. 5. Descumprimento do Art 18 do Decreto 18.882/14: Destaco o não fornecimento de campo próprio para recurso, violando o Art 18 do Decreto 18.882/14. Solicito providências imediatas para garantir conformidade com as normas locais e assegurar o pleno exercício do direito de acesso à informação. Anexo: doc de identificação, resposta do pedido, print do site da SECOM sem dados e dados disponíveis n detalhados.</t>
  </si>
  <si>
    <t>RECURSO – LAI - AO ILMO. SEC DE ADM DA PREFEITURA DE SBC Eu, JOÃO ANTONIO M. CARDOSO F, por meio deste recurso, amparado pela LAI (Lei 12.527/11) e Decreto 18.882/2014, questiono a resposta da Sec de Comunicação ao pedido SB.003183/2024-06, solicitando revisão e complementação das informações. 1. Ausência de Dados de 2020: A resposta indica disponibilidade dos dados de 2020 no Portal do Município. Contudo, após consulta, constatei limitação aos anos de 2021 a 2024. Reitero a necessidade das informações relativas a jan a dez de 2020. 2. Detalhamento Insuficiente: As informações disponíveis agrupam valores por tipo de mídia, carecendo de detalhamento sobre gastos em cada veículo de comunicação ou campanha. Insisto no pedido de informações detalhadas por cada veiculo/jornalista 3. Legislação Aplicável e formato de divulgação: Compreendo a utilidade da página da Secom, mas destaco que a LAI requer não apenas disponibilidade, mas também acessibilidade e compreensibilidade. Meu pedido visa promover transparência e controle social sobre gastos públicos. Solicito que os dados sejam apresentados em formato aberto, conforme a legislação federal de dados abertos, facilitando análise e utilização eficiente das informações. 4. Prazo de Resposta e Providências Futuras: Lamento a ultrapassagem do prazo legal de 20 dias, o que me obrigou a notificar o Secretário de Adm via telegrama. A resposta genérica não atendeu às demandas e representa meu último recurso administrativo. Persistindo a morosidade, acionarei a justiça pelo descumprimento da LAI. 5. Descumprimento do Art 18 do Decreto 18.882/2014: Destaco o não fornecimento de campo próprio para recurso, violando o Art 18 do Decreto 18.882/14. Solicito providências imediatas para garantir conformidade com as normas locais e assegurar o pleno exercício do direito de acesso à informação. Anexo: documento de identificação, resposta do pedido, print do site da SECOM sem dados e dados disponíveis não detalhados.</t>
  </si>
  <si>
    <t>Inicialmente, esclarecemos que no trecho do entorno ao cruzamento entre as Av.José Odorizzi e Av.Robert Kennedy, local indicado pelo Sr.Danilo Alves Albuquerque, estão sendo executadas por este Departamento de Vias Públicas duas intervenções viárias distintas, sendo a primeira a implantação do Corredor de Ônibus Robert Kennedy, o qual consiste no recapeamento de toda a via, implantação de nova sinalização horizontal e vertical viária e na outra intervenção, a implantação do Sistema de Drenagem no Viaduto Mamãe Clory (Viaduto Robert Kennedy), obra vinculada ao Corredor Anchieta Imigrantes (Av.José Odorizzi). Como ambas as intervenções necessitam da utilização de equipamentos pesados, como fresadora/acabadora de asfalto, equipamentos de pintura de solo, plataformas elevatórias e guindastes para içamento das peças do Sistema de Drenagem, para possibilitar a sua execução, foi apresentado à Unidade de Engenharia de Tráfego do Município, para cada uma delas, um Plano de Desvio de Tráfego PDDT e consequentemente um estudo sobre as possíveis alternativas de desvio ao trânsito local, porém afirmamos que nenhuma delas contempla a possibilidade de conversão proibida ou mesmo outras situações que possibilitassem risco aos Condutores e Transeuntes, onde com isso, no âmbito desta Secretaria de Transportes e Vias Públicas, desconhecemos tal situação. O pedido do requerente não deixa claro se a conversão proibida foi executada por ele mesmo, por outro condutor ou mesmo se o requerente foi notificado por engano e agora solicita esclarecimentos para abrir sua defesa ou mesmo que tipo de informações solicita sobre as obras, mas entendemos que a falta de apresentação da Notificação recebida pode prejudicar o oferecimento da resposta mais adequada. Não obstante a isso, verificamos em nossos Relatórios de Acompanhamento de Obras que na data sexta-feira dia 17 de Novembro último, informada pelo solicitante, nenhum dos serviços estavam sendo executados no trecho em questão, o que, ao nosso ver, prejudica uma possível alegação de que a conversão proibida relatada tenha sido ordenada por algum desvio de obra ou mesmo por indicação de algum Agente. Assim, mui respeitosamente, solicitamos que seja nosso posicionamento informado ao requerente, Sr.Danilo Alves Albuquerque em atendimento ao Pedido Lai aqui em anexo. Sem mais para o momento, desde já subscrevemo-nos, colocando-nos a disposição para quaisquer esclarecimentos que se fizerem necessários, no âmbito desta Unidade de Vias Públicas.</t>
  </si>
  <si>
    <t>Como o pedido inicial encontrava-se tratava de diversos pedidos e em um único parágrafo, a fim de facilitar a análise tomamos a liberdade de dividir e numerar as informações solicitadas, as quais foram ordenadamente elencadas e com suas respectivas respostas, conforme segue abaixo:
1 - Qual o total de km de faixas de ônibus que a cidade possuí? Resposta: 39 km (Trinta e Nove Quilômetros).2 - Quantos km de faixas de ônibus que a cidade tinha até 2017? Resposta: 2,5km (Dois Quilômetros e Meio).3 - Quantas linhas de ônibus a cidade tinha tinha em 2017? Resposta: 65 linhas (Sessenta e Cinco linhas).4 - Quantas linhas de ônibus a cidade tem agora? Resposta: 66 linhas (Sessenta e Seis linhas). 5 - Quais foram as novas faixas de ônibus entregues de 2017 até hoje? Resposta: - Corredor Galvão Bueno;- Corredor Rudge Ramos; - Corredor Rotary-Pequini; - Corredor São Pedro;- Corredor Anchieta/Imigrantes (Parte do Corredor Leste/Oeste); - Corredor João Firmino; - Corredor Alvarenga; - Corredor Castelo Branco;- Faixa Preferencial no Paço (Sob Viaduto José Fernando Medina Braga;
- Faixa Preferencial na Av.das Nações Unidas/Redenção.</t>
  </si>
  <si>
    <t xml:space="preserve">Em resposta ao quanto solicitado, informamos que a comprovação do requisito para os cargos dispostos no Edital nº 01/2024, são aqueles evidenciados no referido Edital.  No entanto, para a validação de cursos análogos, somente no momento da contratação, a área competente, fará análise individual e será deliberado sobre a validação. </t>
  </si>
  <si>
    <t>A Mesa Coordenadora do CMDCA, em análise ao conteúdo da LAI SB 8336/2024-23, recomenda o envio do requerimento para resposta do Conselho Tutelar, tendo em vista que se trata de um Órgão autônomo, não respondendo ao CMDCA.</t>
  </si>
  <si>
    <t>Em resposta ao quanto solicitado, informamos que temos 65 (sessenta e cinco) vagas disponíveis para o cargo de Analista de Tecnologia da Informação e Comunicações e 20 (vinte) vagas disponíveis para o cargo de Técnico de Tecnologia da Informação e Comunicações.</t>
  </si>
  <si>
    <t>(i) Qual o plano de arborização em São Bernardo do Campo para 2024?
R: Informamos que o Departamento de Parques e Jardins, tem por objetivo a manutenção em espécies arbóreas. Quanto ao Planejamento, informamos que este Departamento vem substituindo as espécies exóticas por nativas.(ii) Quantas árvores serão plantadas no decorrer do ano de 2024?R: Serão plantadas aproximadamente 3.000 árvores.(iii) Em quais locais serão plantadas árvores em 2024? R: Serão plantadas em passeio público, canteiros de via, praças e praças-parque</t>
  </si>
  <si>
    <t>A Mesa Coordenadora do CMDCA, em análise ao conteúdo da LAI SB 8337/2024-84, recomenda o envio do requerimento para resposta do Conselho Tutelar, tendo em vista que se trata de um Órgão autônomo, não respondendo ao CMDCA.</t>
  </si>
  <si>
    <t xml:space="preserve"> SB.020311/2024-40</t>
  </si>
  <si>
    <t>Boa tarde, gostaria de solicitar a quantidade de cargos vagos para o cargo de auxiliar em educação? Desde já agradeço.</t>
  </si>
  <si>
    <t>SB.020476/2024-48</t>
  </si>
  <si>
    <t>RECURSO ? LAI - AO ILMO. SEC DE ADM DA PREFEITURA DE SBC Eu, JOÃO ANTONIO M. CARDOSO F, por meio deste recurso, amparado pela LAI (Lei 12.527/11) e Decreto 18.882/2014, questiono a resposta da Sec de Comunicação ao pedido SB.003177/2024-14, solicitando revisão e complementação das informações. 1. Ausência de Dados de 2020: A resposta indica disponibilidade dos dados de 2018 no Portal do Município. Contudo, após consulta, constatei limitação aos anos de 2021 a 2024. Reitero a necessidade das informações relativas a jan a dez de 2020. 2. Detalhamento Insuficiente: As informações disponíveis agrupam valores por tipo de mídia, carecendo de detalhamento sobre gastos em cada veículo de comunicação ou campanha. Insisto no pedido de informações detalhadas por cada veiculo/jornalista 3. Legislação Aplicável e formato de divulgação: Compreendo a utilidade da página da Secom, mas destaco que a LAI requer não apenas disponibilidade, mas também acessibilidade e compreensibilidade. Meu pedido visa promover transparência e controle social sobre gastos públicos. Solicito que os dados sejam apresentados em formato aberto, conforme a legislação federal de dados abertos, facilitando análise e utilização eficiente das informações. 4. Prazo de Resposta e Providências Futuras: Lamento a ultrapassagem do prazo legal de 20 dias, o que me obrigou a notificar o Secretário de Adm via telegrama. A resposta genérica não atendeu às demandas e representa meu último recurso administrativo. Persistindo a morosidade, acionarei a justiça pelo descumprimento da LAI. 5. Descumprimento do Art 18 do Decreto 18.882/2014: Destaco o não fornecimento de campo próprio para recurso, violando o Art 18 do Decreto 18.882/14. Solicito providências imediatas para garantir conformidade com as normas locais e assegurar o pleno exercício do direito de acesso à informação. Anexo: documento de identificação, resposta do pedido, print do site da SECOM sem dados e dados disponíveis não detalhados.</t>
  </si>
  <si>
    <t>SB.020477/2024-09</t>
  </si>
  <si>
    <t xml:space="preserve"> RECURSO ? LAI - AO ILMO. SEC DE ADM DA PREFEITURA DE SBC Eu, JOÃO ANTONIO M. CARDOSO F, por meio deste recurso, amparado pela LAI (Lei 12.527/11) e Decreto 18.882/2014, questiono a resposta da Sec de Comunicação ao pedido SB.003181/2024-84, solicitando revisão e complementação das informações. 1. Ausência de Dados de 2019: A resposta indica disponibilidade dos dados de 2019 no Portal do Município. Contudo, após consulta, constatei limitação aos anos de 2021 a 2024. Reitero a necessidade das informações relativas a jan a dez de 2020. 2. Detalhamento Insuficiente: As informações disponíveis agrupam valores por tipo de mídia, carecendo de detalhamento sobre gastos em cada veículo de comunicação ou campanha. Insisto no pedido de informações detalhadas por cada veiculo/jornalista 3. Legislação Aplicável e formato de divulgação: Compreendo a utilidade da página da Secom, mas destaco que a LAI requer não apenas disponibilidade, mas também acessibilidade e compreensibilidade. Meu pedido visa promover transparência e controle social sobre gastos públicos. Solicito que os dados sejam apresentados em formato aberto, conforme a legislação federal de dados abertos, facilitando análise e utilização eficiente das informações. 4. Prazo de Resposta e Providências Futuras: Lamento a ultrapassagem do prazo legal de 20 dias, o que me obrigou a notificar o Secretário de Adm via telegrama. A resposta genérica não atendeu às demandas e representa meu último recurso administrativo. Persistindo a morosidade, acionarei a justiça pelo descumprimento da LAI. 5. Descumprimento do Art 18 do Decreto 18.882/2014: Destaco o não fornecimento de campo próprio para recurso, violando o Art 18 do Decreto 18.882/14. Solicito providências imediatas para garantir conformidade com as normas locais e assegurar o pleno exercício do direito de acesso à informação. Anexo: documento de identificação, resposta do pedido, print do site da SECOM sem dados e dados disponíveis não detalhados.</t>
  </si>
  <si>
    <t>SB.020478/2024-60</t>
  </si>
  <si>
    <t>RECURSO ? LAI - AO ILMO. SEC DE ADM DA PREFEITURA DE SBC Eu, JOÃO ANTONIO M. CARDOSO F, por meio deste recurso, amparado pela LAI (Lei 12.527/11) e Decreto 18.882/2014, questiono a resposta da Sec de Comunicação ao pedido SB.003186/2024-89, solicitando revisão e complementação das informações. 1. Ausência de Dados de 2021: A resposta indica disponibilidade dos dados de 2021 no Portal do Município. Contudo, após consulta, constatei que começa apenas em 31/8/21. Reitero a necessidade das informações relativas a jan a agosto de 2021. 2. Detalhamento Insuficiente: As informações disponíveis agrupam valores por tipo de mídia, carecendo de detalhamento sobre gastos em cada veículo de comunicação ou campanha. Insisto no pedido de informações detalhadas por cada veiculo/jornalista 3. Legislação Aplicável e formato de divulgação: Compreendo a utilidade da página da Secom, mas destaco que a LAI requer não apenas disponibilidade, mas também acessibilidade e compreensibilidade. Meu pedido visa promover transparência e controle social sobre gastos públicos. Solicito que os dados sejam apresentados em formato aberto, conforme a legislação federal de dados abertos, facilitando análise e utilização eficiente das informações. 4. Prazo de Resposta e Providências Futuras: Lamento a ultrapassagem do prazo legal de 20 dias, o que me obrigou a notificar o Secretário de Adm via telegrama. A resposta genérica não atendeu às demandas e representa meu último recurso administrativo. Persistindo a morosidade, acionarei a justiça pelo descumprimento da LAI. 5. Descumprimento do Art 18 do Decreto 18.882/2014: Destaco o não fornecimento de campo próprio para recurso, violando o Art 18 do Decreto 18.882/14. Solicito providências imediatas para garantir conformidade com as normas locais e assegurar o pleno exercício do direito de acesso à informação. Anexo: documento de identificação, resposta do pedido, print do site da SECOM sem dados e dados disponíveis não detalhados.</t>
  </si>
  <si>
    <t>SB.020479/2024-21</t>
  </si>
  <si>
    <t>RECURSO ? LAI - AO ILMO. SEC DE ADM DA PREFEITURA DE SBC Eu, JOÃO ANTONIO M. CARDOSO F, por meio deste recurso, amparado pela LAI (Lei 12.527/11) e Decreto 18.882/2014, questiono a resposta da Sec de Comunicação ao pedido SB.003188/2024-01, solicitando revisão e complementação das informações. 1. Detalhamento Insuficiente: As informações disponíveis agrupam valores por tipo de mídia, carecendo de detalhamento sobre gastos em cada veículo de comunicação ou campanha. Insisto no pedido de informações detalhadas por cada veiculo/jornalista 2. Legislação Aplicável e formato de divulgação: Compreendo a utilidade da página da Secom, mas destaco que a LAI requer não apenas disponibilidade, mas também acessibilidade e compreensibilidade. Meu pedido visa promover transparência e controle social sobre gastos públicos. Solicito que os dados sejam apresentados em formato aberto, conforme a legislação federal de dados abertos, facilitando análise e utilização eficiente das informações. 3. Prazo de Resposta e Providências Futuras: Lamento a ultrapassagem do prazo legal de 20 dias, o que me obrigou a notificar o Secretário de Adm via telegrama. A resposta genérica não atendeu às demandas e representa meu último recurso administrativo. Persistindo a morosidade, acionarei a justiça pelo descumprimento da LAI. 4. Descumprimento do Art 18 do Decreto 18.882/2014: Destaco o não fornecimento de campo próprio para recurso, violando o Art 18 do Decreto 18.882/14. Solicito providências imediatas para garantir conformidade com as normas locais e assegurar o pleno exercício do direito de acesso à informação. Anexo: documento de identificação, resposta do pedido, print do site da SECOM sem dados e dados disponíveis não detalhados.</t>
  </si>
  <si>
    <t>SB.020481/2024-79</t>
  </si>
  <si>
    <t>RECURSO ? LAI - AO ILMO. SEC DE ADM DA PREFEITURA DE SBC Eu, JOÃO ANTONIO M. CARDOSO F, por meio deste recurso, amparado pela LAI (Lei 12.527/11) e Decreto 18.882/2014, questiono a resposta da Sec de Comunicação ao pedido SB.003190/2024-59, solicitando revisão e complementação das informações. 1. Detalhamento Insuficiente: As informações disponíveis agrupam valores por tipo de mídia, carecendo de detalhamento sobre gastos em cada veículo de comunicação ou campanha. Insisto no pedido de informações detalhadas por cada veiculo/jornalista 2. Legislação Aplicável e formato de divulgação: Compreendo a utilidade da página da Secom, mas destaco que a LAI requer não apenas disponibilidade, mas também acessibilidade e compreensibilidade. Meu pedido visa promover transparência e controle social sobre gastos públicos. Solicito que os dados sejam apresentados em formato aberto, conforme a legislação federal de dados abertos, facilitando análise e utilização eficiente das informações. 3. Prazo de Resposta e Providências Futuras: Lamento a ultrapassagem do prazo legal de 20 dias, o que me obrigou a notificar o Secretário de Adm via telegrama. A resposta genérica não atendeu às demandas e representa meu último recurso administrativo. Persistindo a morosidade, acionarei a justiça pelo descumprimento da LAI. 4. Descumprimento do Art 18 do Decreto 18.882/2014: Destaco o não fornecimento de campo próprio para recurso, violando o Art 18 do Decreto 18.882/14. Solicito providências imediatas para garantir conformidade com as normas locais e assegurar o pleno exercício do direito de acesso à informação. Anexo: documento de identificação, resposta do pedido, print do site da SECOM sem dados e dados disponíveis não detalhados.</t>
  </si>
  <si>
    <t>SB.020597/2024-88</t>
  </si>
  <si>
    <t>INFORMAÇÃO COM RELAÇÃO AO RECAPEAMENTO DO BAIRRO DO JARDIM TUPÃ, NO DISTRITO DO RIACHO
GRANDE. O MUNICIPIO VAI FAZER O RECAPEAMENTO DE 11 DAS 12 RUAS DO BAIRRO. ENTRETANTO A
"ESTRADA DO ALADINO" FICOU DE FORA DESTE RECAPEAMENTO, CONFORME FOLHETO QUE FOI ENTREGUE
PELO MUNICIPIO DO INFORMATIVO DO RECAPEAMENTO. OS MORADORES DA ESTRADA DO ALADINO PEDEM INFORMAÇÃO DO POR QUE A "ESTRADA DO ALADINO" FICOU DE FORA DO REPAPEAMENTO DO ASFALTO? FOI POR ALGUM MOTIVO TÉCNICO? MOTIVO FINANCEIRO? MOTIVO DE PLANEJAMENTO? OUTRO MOTIVO? A "ESTRADA DO ALADINO" RECEBEU O SEU ASFALTO EM 10/2003 EM TODA A SUA EXTENSÃO E DESDE DE ENTÃO NUNCA TEVE O SERVIÇO DE RECAPEAMENTO. A ESTRADA DO ALADINO COMO TODAS AS OUTRAS 11 RUAS DO BAIRRO DO JARDIM TUPÃ ESTÃO NA MESMA CONDIÇÕES QUE PRECISAM DA TROCA DO SEU ASFALTO. SENDO ASSIM PEDE OS MORADORES DESTA VIA A INFORMAÇÃO DO MUNICIPIO O POR QUE A "ESTRADA DO ALADINO" NÃO SERÃO RECAPEADA?</t>
  </si>
  <si>
    <t>SB.020837/2024-63</t>
  </si>
  <si>
    <t>GUSTAVO HENRIQUE SILVA FAVERO</t>
  </si>
  <si>
    <t xml:space="preserve"> YASMIN OLIVEIRA DA SILVA</t>
  </si>
  <si>
    <t>JESSICA BATISTA MENEZES
ANDRÉ RODRIGUES RANGEL</t>
  </si>
  <si>
    <t>Eu, JESSICA BATISTA MENEZES, advogada, inscrita na OAB/SP 457.490, com endereço eletrônico
contato@nmbadv.com.br, com escritório localizado à Rua Diogo Moreira, 132, conj. 1301, Pinheiros, São Paulo SP, CEP 54230-100, com contato 11 99135-4132, venho por meio desta, com base na Lei de Acesso à Informação (Lei nº 12.527/2011), formalizar um pedido administrativo de informação. Gostaria de solicitar informações sobre a existência de reclamação registrada em seu órgão/administração contra ANDRÉ RODRIGUES RANGEL, brasileiro, solteiro, professor, nascido em 24/01/1989, portador da cédula identidade RG 34.703.857-8 2ª via, inscrito no CPF nº 379.687.558-08, referente a sua atuação como professor no Centro Livre de Música, dentro do Programa Cultural da Cidade, com exclusividade junto ao Município de São Bernardo do Campo. Para facilitar a localização da informação desejada, forneço as seguintes informações adicionais, se disponíveis: • André é prestador de serviço de Arte-Educador de Musicalização Infantil, junto ao Centro Livre de Música, dentro do Programa Cultural da Cidade (Secretária de Cultura e Juventude). Prestando serviços com o CNPJ nº 36.030.942/0001-60; • Termo de Contrato de Prestação de Serviços SA.201.1 Nº 32/2023 • Credenciamento do Edital GSC Nº 005/2022; • Data aproximada do registro da reclamação: 03/2023 a 02/2024. Caso a informação esteja disponível, solicito que seja fornecida uma cópia da reclamação ou, no mínimo, uma confirmação da existência dela. Seguem anexos documentos relacionados à solicitação: contrato, edital, documentos pessoais. Conforme estabelecido na legislação, aguardo a resposta no prazo legal de 20 (vinte) dias, contados a partir do recebimento desta solicitação. Caso haja necessidade de prorrogação desse prazo, peço que seja informado o motivo. Agradeço antecipadamente pela atenção dispensada a este pedido e fico à disposição para esclarecimentos adicionais, se necessário. Atenciosamente, Jessica Batista Menezes</t>
  </si>
  <si>
    <t>SB.021212/2024-90</t>
  </si>
  <si>
    <t>SB.021216/2024-34</t>
  </si>
  <si>
    <t xml:space="preserve"> RENAN DE OLIVEIRA PAZ </t>
  </si>
  <si>
    <t>Olá gostaria de saber a a quantidade dos seguintes itens até o final de 2016 e como estão hoje: O sistema de saúde público de são bernardo contava com quais estruturas de atendimento ( como hospitais, upas, ubs, ama, etc) ao cidadão até final de 2016? O sistema de saúde público de são bernardo conta atualmente com quais estruturas de atendimento ao cidadão ( como hospitais, upas, ubs, ama, etc)?</t>
  </si>
  <si>
    <t>Olá Gostaria saber qual a quantidade de funcionarios da área da saúde, separados por classe, atuavam em 2016 e quantos atuam hoje</t>
  </si>
  <si>
    <t>SB.021831/2024-13</t>
  </si>
  <si>
    <t>WILSON GENJI FUKUSHIMA</t>
  </si>
  <si>
    <t>Conforme processo SB.017004/2024-7 estou solicitando informações que comprovem a transferência do imóvel para meu pai falecido há 25 anos. Recebi duas comunicações de débitos IPTU e Iluminação Pública que só pagarei após confirmação de propriedade do terreno em meu nome.</t>
  </si>
  <si>
    <t>nformamos que este canal de atendimento trata somente de solicitações de acesso à informações públicas através da Lei de Acesso à Informação. Para obter maiores informações a respeito do andamento do protocolo SB 17004/2024-27, sugiro entrar em contato com a Secretaria de Finanças através do Fone: 2630-5611 e solicitar a SF-101 (Seção de Cadastro Fiscal tributário).</t>
  </si>
  <si>
    <t xml:space="preserve"> Data de coleta: 22/02/2024</t>
  </si>
  <si>
    <t>PERÍODO DE CONSULTA: JANEIRO À DEZEMBRO DE 2023</t>
  </si>
  <si>
    <t>Secretaria de Administração e Inovação</t>
  </si>
  <si>
    <t>Secretaria de Cidadania e da Pessoa com Deficiência</t>
  </si>
  <si>
    <t>Agência Reguladora de Serviços Públicos de SBC - AR-SBC</t>
  </si>
  <si>
    <t>Outros</t>
  </si>
  <si>
    <t>SANTA CRUZ DO RIO PARDO</t>
  </si>
  <si>
    <t>MONTE APRAZÍVEL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</si>
</sst>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theme="1"/>
      <name val="Calibri"/>
      <family val="2"/>
      <scheme val="minor"/>
    </font>
    <font>
      <b/>
      <sz val="8"/>
      <name val="Helvetica"/>
      <family val="2"/>
    </font>
    <font>
      <u/>
      <sz val="14"/>
      <color indexed="8"/>
      <name val="Calibri"/>
      <family val="2"/>
    </font>
    <font>
      <sz val="14"/>
      <color indexed="8"/>
      <name val="Calibri"/>
      <family val="2"/>
    </font>
    <font>
      <i/>
      <u/>
      <sz val="14"/>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color theme="9" tint="-0.249977111117893"/>
      <name val="Calibri"/>
      <family val="2"/>
      <scheme val="minor"/>
    </font>
    <font>
      <b/>
      <sz val="16"/>
      <color theme="9" tint="-0.249977111117893"/>
      <name val="Calibri"/>
      <family val="2"/>
      <scheme val="minor"/>
    </font>
    <font>
      <b/>
      <sz val="16"/>
      <color rgb="FFFF0000"/>
      <name val="Calibri"/>
      <family val="2"/>
      <scheme val="minor"/>
    </font>
    <font>
      <b/>
      <sz val="16"/>
      <name val="Calibri"/>
      <family val="2"/>
      <scheme val="minor"/>
    </font>
    <font>
      <b/>
      <sz val="9"/>
      <color theme="1"/>
      <name val="Calibri"/>
      <family val="2"/>
      <scheme val="minor"/>
    </font>
    <font>
      <sz val="10"/>
      <color rgb="FFA6A6A6"/>
      <name val="Symbol"/>
      <family val="1"/>
      <charset val="2"/>
    </font>
    <font>
      <sz val="12"/>
      <color rgb="FFA6A6A6"/>
      <name val="Symbol"/>
      <family val="1"/>
      <charset val="2"/>
    </font>
    <font>
      <sz val="10"/>
      <color rgb="FFA6A6A6"/>
      <name val="Calibri"/>
      <family val="2"/>
    </font>
    <font>
      <b/>
      <sz val="12"/>
      <color theme="1"/>
      <name val="Calibri"/>
      <family val="2"/>
      <scheme val="minor"/>
    </font>
    <font>
      <b/>
      <sz val="28"/>
      <color rgb="FFFF0000"/>
      <name val="Calibri"/>
      <family val="2"/>
      <scheme val="minor"/>
    </font>
    <font>
      <sz val="48"/>
      <color rgb="FFFF0000"/>
      <name val="Calibri"/>
      <family val="2"/>
      <scheme val="minor"/>
    </font>
    <font>
      <sz val="11"/>
      <name val="Calibri"/>
      <family val="2"/>
      <scheme val="minor"/>
    </font>
    <font>
      <b/>
      <sz val="8"/>
      <color theme="0"/>
      <name val="Helvetica"/>
      <family val="2"/>
    </font>
    <font>
      <b/>
      <sz val="8"/>
      <color rgb="FFFF0000"/>
      <name val="Helvetica"/>
      <family val="2"/>
    </font>
    <font>
      <b/>
      <sz val="22"/>
      <color theme="1"/>
      <name val="Calibri"/>
      <family val="2"/>
      <scheme val="minor"/>
    </font>
    <font>
      <b/>
      <sz val="14"/>
      <color theme="1"/>
      <name val="Calibri"/>
      <family val="2"/>
      <scheme val="minor"/>
    </font>
    <font>
      <sz val="18"/>
      <color theme="1"/>
      <name val="Calibri"/>
      <family val="2"/>
      <scheme val="minor"/>
    </font>
    <font>
      <sz val="16"/>
      <color theme="1"/>
      <name val="Calibri"/>
      <family val="2"/>
      <scheme val="minor"/>
    </font>
    <font>
      <b/>
      <sz val="12"/>
      <color theme="0"/>
      <name val="Calibri"/>
      <family val="2"/>
      <scheme val="minor"/>
    </font>
    <font>
      <i/>
      <sz val="12"/>
      <name val="Calibri"/>
      <family val="2"/>
      <scheme val="minor"/>
    </font>
    <font>
      <b/>
      <i/>
      <sz val="12"/>
      <name val="Calibri"/>
      <family val="2"/>
      <scheme val="minor"/>
    </font>
    <font>
      <u/>
      <sz val="14"/>
      <color theme="1"/>
      <name val="Calibri"/>
      <family val="2"/>
      <scheme val="minor"/>
    </font>
    <font>
      <b/>
      <sz val="11"/>
      <color rgb="FFFFFFFF"/>
      <name val="Calibri"/>
      <family val="2"/>
      <scheme val="minor"/>
    </font>
    <font>
      <i/>
      <sz val="11"/>
      <color theme="1"/>
      <name val="Calibri"/>
      <family val="2"/>
      <scheme val="minor"/>
    </font>
    <font>
      <u/>
      <sz val="14"/>
      <name val="Calibri"/>
      <family val="2"/>
      <scheme val="minor"/>
    </font>
    <font>
      <b/>
      <sz val="12"/>
      <color rgb="FFFFFFFF"/>
      <name val="Calibri"/>
      <family val="2"/>
      <scheme val="minor"/>
    </font>
    <font>
      <i/>
      <sz val="12"/>
      <color theme="1"/>
      <name val="Calibri"/>
      <family val="2"/>
      <scheme val="minor"/>
    </font>
    <font>
      <b/>
      <sz val="12"/>
      <name val="Calibri"/>
      <family val="2"/>
      <scheme val="minor"/>
    </font>
    <font>
      <b/>
      <sz val="26"/>
      <color theme="1"/>
      <name val="Calibri"/>
      <family val="2"/>
      <scheme val="minor"/>
    </font>
    <font>
      <b/>
      <sz val="26"/>
      <color rgb="FFFF0000"/>
      <name val="Calibri"/>
      <family val="2"/>
      <scheme val="minor"/>
    </font>
    <font>
      <b/>
      <sz val="16"/>
      <color theme="1"/>
      <name val="Calibri"/>
      <family val="2"/>
      <scheme val="minor"/>
    </font>
    <font>
      <b/>
      <sz val="10"/>
      <color theme="1"/>
      <name val="Calibri"/>
      <family val="2"/>
      <scheme val="minor"/>
    </font>
    <font>
      <b/>
      <sz val="28"/>
      <color theme="1"/>
      <name val="Calibri"/>
      <family val="2"/>
      <scheme val="minor"/>
    </font>
    <font>
      <sz val="14"/>
      <color theme="1"/>
      <name val="Calibri"/>
      <family val="2"/>
      <scheme val="minor"/>
    </font>
    <font>
      <i/>
      <sz val="12"/>
      <color rgb="FF000000"/>
      <name val="Calibri"/>
      <family val="2"/>
      <scheme val="minor"/>
    </font>
    <font>
      <u/>
      <sz val="14"/>
      <color rgb="FF000000"/>
      <name val="Calibri"/>
      <family val="2"/>
    </font>
    <font>
      <b/>
      <i/>
      <sz val="12"/>
      <color theme="0"/>
      <name val="Calibri"/>
      <family val="2"/>
      <scheme val="minor"/>
    </font>
    <font>
      <b/>
      <i/>
      <sz val="12"/>
      <color theme="1"/>
      <name val="Calibri"/>
      <family val="2"/>
      <scheme val="minor"/>
    </font>
    <font>
      <b/>
      <u val="double"/>
      <sz val="12"/>
      <color theme="1"/>
      <name val="Calibri"/>
      <family val="2"/>
      <scheme val="minor"/>
    </font>
    <font>
      <b/>
      <sz val="14"/>
      <name val="Calibri"/>
      <family val="2"/>
      <scheme val="minor"/>
    </font>
    <font>
      <sz val="16"/>
      <color rgb="FFFF0000"/>
      <name val="Calibri"/>
      <family val="2"/>
      <scheme val="minor"/>
    </font>
    <font>
      <sz val="11"/>
      <color rgb="FFFF0000"/>
      <name val="Calibri"/>
      <family val="2"/>
      <charset val="1"/>
    </font>
    <font>
      <b/>
      <sz val="11"/>
      <color rgb="FFFF0000"/>
      <name val="Calibri"/>
      <family val="2"/>
      <scheme val="minor"/>
    </font>
    <font>
      <sz val="8"/>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bgColor indexed="64"/>
      </patternFill>
    </fill>
    <fill>
      <patternFill patternType="solid">
        <fgColor rgb="FFFFFF00"/>
        <bgColor indexed="64"/>
      </patternFill>
    </fill>
    <fill>
      <patternFill patternType="solid">
        <fgColor rgb="FFD9D9D9"/>
        <bgColor indexed="64"/>
      </patternFill>
    </fill>
    <fill>
      <patternFill patternType="solid">
        <fgColor rgb="FFBFBFBF"/>
        <bgColor indexed="64"/>
      </patternFill>
    </fill>
    <fill>
      <patternFill patternType="solid">
        <fgColor rgb="FF26262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theme="4"/>
      </top>
      <bottom style="double">
        <color theme="4"/>
      </bottom>
      <diagonal/>
    </border>
    <border>
      <left/>
      <right style="thick">
        <color rgb="FFD9D9D9"/>
      </right>
      <top/>
      <bottom/>
      <diagonal/>
    </border>
    <border>
      <left/>
      <right style="thick">
        <color rgb="FFD9D9D9"/>
      </right>
      <top style="thin">
        <color indexed="64"/>
      </top>
      <bottom style="double">
        <color indexed="64"/>
      </bottom>
      <diagonal/>
    </border>
    <border>
      <left style="thin">
        <color indexed="64"/>
      </left>
      <right style="thin">
        <color indexed="64"/>
      </right>
      <top/>
      <bottom/>
      <diagonal/>
    </border>
  </borders>
  <cellStyleXfs count="4">
    <xf numFmtId="0" fontId="0" fillId="0" borderId="0"/>
    <xf numFmtId="0" fontId="8" fillId="0" borderId="0" applyNumberFormat="0" applyFill="0" applyBorder="0" applyAlignment="0" applyProtection="0"/>
    <xf numFmtId="9" fontId="5" fillId="0" borderId="0" applyFont="0" applyFill="0" applyBorder="0" applyAlignment="0" applyProtection="0"/>
    <xf numFmtId="0" fontId="10" fillId="0" borderId="17" applyNumberFormat="0" applyFill="0" applyAlignment="0" applyProtection="0"/>
  </cellStyleXfs>
  <cellXfs count="196">
    <xf numFmtId="0" fontId="0" fillId="0" borderId="0" xfId="0"/>
    <xf numFmtId="0" fontId="0" fillId="0" borderId="0" xfId="0"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14" fontId="9" fillId="0" borderId="1" xfId="0" applyNumberFormat="1" applyFont="1" applyBorder="1" applyAlignment="1">
      <alignment horizontal="left" vertical="center"/>
    </xf>
    <xf numFmtId="0" fontId="10" fillId="0" borderId="0" xfId="0" applyFont="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14" fontId="9" fillId="0" borderId="1" xfId="0" applyNumberFormat="1" applyFont="1" applyBorder="1"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right" vertical="center"/>
    </xf>
    <xf numFmtId="0" fontId="13" fillId="2" borderId="0" xfId="0" applyFont="1" applyFill="1" applyAlignment="1">
      <alignment horizontal="left" vertical="center"/>
    </xf>
    <xf numFmtId="0" fontId="9" fillId="3" borderId="0" xfId="0" applyFont="1" applyFill="1" applyAlignment="1">
      <alignment horizontal="right" vertical="center"/>
    </xf>
    <xf numFmtId="0" fontId="14" fillId="3" borderId="0" xfId="0" applyFont="1" applyFill="1" applyAlignment="1">
      <alignment horizontal="left" vertical="center"/>
    </xf>
    <xf numFmtId="0" fontId="0" fillId="4" borderId="0" xfId="0" applyFill="1" applyAlignment="1">
      <alignment horizontal="right" vertical="center"/>
    </xf>
    <xf numFmtId="0" fontId="15" fillId="4" borderId="0" xfId="0" applyFont="1" applyFill="1" applyAlignment="1">
      <alignment horizontal="left" vertical="center"/>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16" fillId="5" borderId="0" xfId="0" applyFont="1" applyFill="1" applyAlignment="1">
      <alignment horizontal="left" vertical="center" wrapText="1"/>
    </xf>
    <xf numFmtId="0" fontId="16" fillId="3" borderId="0" xfId="0" applyFont="1" applyFill="1" applyAlignment="1">
      <alignment horizontal="left" vertical="center" wrapText="1"/>
    </xf>
    <xf numFmtId="0" fontId="9" fillId="0" borderId="1" xfId="0" applyFont="1" applyBorder="1" applyAlignment="1">
      <alignment horizontal="center" vertical="center"/>
    </xf>
    <xf numFmtId="0" fontId="17" fillId="0" borderId="0" xfId="0" applyFont="1" applyAlignment="1">
      <alignment horizontal="left" indent="1"/>
    </xf>
    <xf numFmtId="0" fontId="18" fillId="0" borderId="0" xfId="0" applyFont="1" applyAlignment="1">
      <alignment horizontal="left" indent="1"/>
    </xf>
    <xf numFmtId="0" fontId="19" fillId="0" borderId="0" xfId="0" applyFont="1" applyAlignment="1">
      <alignment horizontal="left" indent="1"/>
    </xf>
    <xf numFmtId="0" fontId="20" fillId="0" borderId="0" xfId="0" applyFont="1" applyAlignment="1">
      <alignment horizontal="left"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3" fillId="0" borderId="0" xfId="0" applyFont="1"/>
    <xf numFmtId="0" fontId="0" fillId="0" borderId="2" xfId="0" applyBorder="1" applyAlignment="1">
      <alignment horizontal="left" vertical="center"/>
    </xf>
    <xf numFmtId="0" fontId="21" fillId="0" borderId="2" xfId="0" applyFont="1" applyBorder="1" applyAlignment="1">
      <alignment horizontal="center" vertical="center"/>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14" fontId="0" fillId="0" borderId="2" xfId="0" applyNumberFormat="1" applyBorder="1" applyAlignment="1">
      <alignment horizontal="left" vertical="center"/>
    </xf>
    <xf numFmtId="14" fontId="9" fillId="0" borderId="2" xfId="0" applyNumberFormat="1" applyFont="1" applyBorder="1" applyAlignment="1">
      <alignment horizontal="left" vertical="center"/>
    </xf>
    <xf numFmtId="0" fontId="9" fillId="0" borderId="2" xfId="0" applyFont="1" applyBorder="1" applyAlignment="1">
      <alignment horizontal="center" vertical="center"/>
    </xf>
    <xf numFmtId="14" fontId="9" fillId="0" borderId="2" xfId="0" applyNumberFormat="1" applyFont="1" applyBorder="1" applyAlignment="1">
      <alignment horizontal="center" vertical="center"/>
    </xf>
    <xf numFmtId="0" fontId="22" fillId="0" borderId="2" xfId="0" applyFont="1" applyBorder="1" applyAlignment="1">
      <alignment horizontal="center" vertical="center"/>
    </xf>
    <xf numFmtId="0" fontId="0" fillId="0" borderId="2" xfId="0" applyBorder="1" applyAlignment="1">
      <alignment horizontal="left" vertical="center" wrapText="1"/>
    </xf>
    <xf numFmtId="0" fontId="24" fillId="6" borderId="3"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1" fillId="0" borderId="4" xfId="0" applyFont="1" applyBorder="1" applyAlignment="1">
      <alignment horizontal="left" vertical="center" wrapText="1"/>
    </xf>
    <xf numFmtId="0" fontId="25" fillId="7" borderId="4" xfId="0" applyFont="1" applyFill="1" applyBorder="1" applyAlignment="1">
      <alignment horizontal="left" vertical="center" wrapText="1"/>
    </xf>
    <xf numFmtId="0" fontId="25" fillId="7" borderId="5" xfId="0" applyFont="1" applyFill="1" applyBorder="1" applyAlignment="1">
      <alignment horizontal="left" vertical="center" wrapText="1"/>
    </xf>
    <xf numFmtId="0" fontId="26" fillId="0" borderId="0" xfId="0" applyFont="1"/>
    <xf numFmtId="0" fontId="27" fillId="0" borderId="0" xfId="0" applyFont="1"/>
    <xf numFmtId="0" fontId="27"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28" fillId="0" borderId="0" xfId="0" applyFont="1" applyAlignment="1">
      <alignment horizontal="center" vertical="center"/>
    </xf>
    <xf numFmtId="0" fontId="0" fillId="0" borderId="0" xfId="0" applyAlignment="1">
      <alignment vertical="center"/>
    </xf>
    <xf numFmtId="2" fontId="29" fillId="0" borderId="0" xfId="0" applyNumberFormat="1" applyFont="1" applyAlignment="1">
      <alignment horizontal="center" vertical="center"/>
    </xf>
    <xf numFmtId="0" fontId="2" fillId="0" borderId="9" xfId="0" applyFont="1" applyBorder="1" applyAlignment="1">
      <alignment horizontal="left"/>
    </xf>
    <xf numFmtId="0" fontId="30" fillId="6" borderId="0" xfId="0" applyFont="1" applyFill="1" applyAlignment="1">
      <alignment horizontal="center"/>
    </xf>
    <xf numFmtId="0" fontId="6" fillId="0" borderId="9" xfId="0" applyFont="1" applyBorder="1" applyAlignment="1">
      <alignment horizontal="right"/>
    </xf>
    <xf numFmtId="10" fontId="31" fillId="8" borderId="18" xfId="2" applyNumberFormat="1" applyFont="1" applyFill="1" applyBorder="1" applyAlignment="1">
      <alignment horizontal="center" vertical="center" wrapText="1"/>
    </xf>
    <xf numFmtId="10" fontId="31" fillId="9" borderId="0" xfId="2" applyNumberFormat="1" applyFont="1" applyFill="1" applyBorder="1" applyAlignment="1">
      <alignment horizontal="center" vertical="center" wrapText="1"/>
    </xf>
    <xf numFmtId="10" fontId="31" fillId="8" borderId="0" xfId="2" applyNumberFormat="1" applyFont="1" applyFill="1" applyBorder="1" applyAlignment="1">
      <alignment horizontal="center" vertical="center" wrapText="1"/>
    </xf>
    <xf numFmtId="10" fontId="32" fillId="8" borderId="19" xfId="2" applyNumberFormat="1" applyFont="1" applyFill="1" applyBorder="1" applyAlignment="1">
      <alignment horizontal="center" vertical="center" wrapText="1"/>
    </xf>
    <xf numFmtId="2" fontId="0" fillId="0" borderId="0" xfId="0" applyNumberFormat="1"/>
    <xf numFmtId="0" fontId="0" fillId="0" borderId="11" xfId="0" applyBorder="1"/>
    <xf numFmtId="0" fontId="0" fillId="0" borderId="12" xfId="0" applyBorder="1"/>
    <xf numFmtId="0" fontId="0" fillId="0" borderId="13" xfId="0" applyBorder="1"/>
    <xf numFmtId="0" fontId="33" fillId="0" borderId="9" xfId="0" applyFont="1" applyBorder="1"/>
    <xf numFmtId="0" fontId="34" fillId="10" borderId="0" xfId="0" applyFont="1" applyFill="1" applyAlignment="1">
      <alignment horizontal="center" vertical="center" wrapText="1"/>
    </xf>
    <xf numFmtId="0" fontId="35" fillId="8" borderId="0" xfId="0" applyFont="1" applyFill="1" applyAlignment="1">
      <alignment vertical="center" wrapText="1"/>
    </xf>
    <xf numFmtId="10" fontId="35" fillId="8" borderId="0" xfId="2" applyNumberFormat="1" applyFont="1" applyFill="1" applyBorder="1" applyAlignment="1">
      <alignment horizontal="center" vertical="center" wrapText="1"/>
    </xf>
    <xf numFmtId="0" fontId="35" fillId="9" borderId="14" xfId="0" applyFont="1" applyFill="1" applyBorder="1" applyAlignment="1">
      <alignment vertical="center" wrapText="1"/>
    </xf>
    <xf numFmtId="10" fontId="35" fillId="9" borderId="14" xfId="2" applyNumberFormat="1" applyFont="1" applyFill="1" applyBorder="1" applyAlignment="1">
      <alignment horizontal="center" vertical="center" wrapText="1"/>
    </xf>
    <xf numFmtId="0" fontId="35" fillId="0" borderId="0" xfId="0" applyFont="1" applyAlignment="1">
      <alignment vertical="center" wrapText="1"/>
    </xf>
    <xf numFmtId="10" fontId="35" fillId="9" borderId="0" xfId="2" applyNumberFormat="1" applyFont="1" applyFill="1" applyBorder="1" applyAlignment="1">
      <alignment horizontal="center" vertical="center" wrapText="1"/>
    </xf>
    <xf numFmtId="0" fontId="35" fillId="0" borderId="0" xfId="0" applyFont="1" applyAlignment="1">
      <alignment horizontal="right" vertical="center" wrapText="1"/>
    </xf>
    <xf numFmtId="0" fontId="36" fillId="0" borderId="9" xfId="0" applyFont="1" applyBorder="1" applyAlignment="1">
      <alignment vertical="center"/>
    </xf>
    <xf numFmtId="0" fontId="37" fillId="10" borderId="0" xfId="0" applyFont="1" applyFill="1" applyAlignment="1">
      <alignment horizontal="center" vertical="center" wrapText="1"/>
    </xf>
    <xf numFmtId="0" fontId="38" fillId="9" borderId="0" xfId="0" applyFont="1" applyFill="1" applyAlignment="1">
      <alignment horizontal="center" vertical="center" wrapText="1"/>
    </xf>
    <xf numFmtId="0" fontId="35" fillId="0" borderId="0" xfId="0" applyFont="1" applyAlignment="1">
      <alignment horizontal="center" vertical="center" wrapText="1"/>
    </xf>
    <xf numFmtId="0" fontId="38" fillId="9" borderId="14" xfId="0" applyFont="1" applyFill="1" applyBorder="1" applyAlignment="1">
      <alignment horizontal="center" vertical="center" wrapText="1"/>
    </xf>
    <xf numFmtId="164" fontId="38" fillId="9" borderId="14" xfId="2" applyNumberFormat="1" applyFont="1" applyFill="1" applyBorder="1" applyAlignment="1">
      <alignment horizontal="center" vertical="center" wrapText="1"/>
    </xf>
    <xf numFmtId="1" fontId="11" fillId="8" borderId="7" xfId="0" applyNumberFormat="1" applyFont="1" applyFill="1" applyBorder="1" applyAlignment="1">
      <alignment horizontal="center" vertical="center" wrapText="1"/>
    </xf>
    <xf numFmtId="0" fontId="23" fillId="0" borderId="10" xfId="0" applyFont="1" applyBorder="1"/>
    <xf numFmtId="1" fontId="11" fillId="9" borderId="0" xfId="0" applyNumberFormat="1" applyFont="1" applyFill="1" applyAlignment="1">
      <alignment horizontal="center" vertical="center" wrapText="1"/>
    </xf>
    <xf numFmtId="1" fontId="11" fillId="8" borderId="14" xfId="0" applyNumberFormat="1" applyFont="1" applyFill="1" applyBorder="1" applyAlignment="1">
      <alignment horizontal="center" vertical="center" wrapText="1"/>
    </xf>
    <xf numFmtId="0" fontId="39" fillId="0" borderId="0" xfId="0" applyFont="1" applyAlignment="1">
      <alignment horizontal="right"/>
    </xf>
    <xf numFmtId="0" fontId="20" fillId="0" borderId="0" xfId="0" applyFont="1" applyAlignment="1">
      <alignment horizontal="right"/>
    </xf>
    <xf numFmtId="1" fontId="11" fillId="0" borderId="0" xfId="0" applyNumberFormat="1" applyFont="1" applyAlignment="1">
      <alignment horizontal="center"/>
    </xf>
    <xf numFmtId="0" fontId="6" fillId="0" borderId="9" xfId="0" applyFont="1" applyBorder="1" applyAlignment="1">
      <alignment horizontal="left" indent="1"/>
    </xf>
    <xf numFmtId="0" fontId="20" fillId="0" borderId="0" xfId="0" applyFont="1" applyAlignment="1">
      <alignment horizontal="right" vertical="center"/>
    </xf>
    <xf numFmtId="1" fontId="11" fillId="0" borderId="0" xfId="0" applyNumberFormat="1" applyFont="1"/>
    <xf numFmtId="0" fontId="6" fillId="0" borderId="9" xfId="0" applyFont="1" applyBorder="1"/>
    <xf numFmtId="0" fontId="35" fillId="8" borderId="0" xfId="0" applyFont="1" applyFill="1" applyAlignment="1">
      <alignment horizontal="center" vertical="center" wrapText="1"/>
    </xf>
    <xf numFmtId="10" fontId="35" fillId="8" borderId="0" xfId="0" applyNumberFormat="1" applyFont="1" applyFill="1" applyAlignment="1">
      <alignment horizontal="center" vertical="center" wrapText="1"/>
    </xf>
    <xf numFmtId="0" fontId="35" fillId="9" borderId="14" xfId="0" applyFont="1" applyFill="1" applyBorder="1" applyAlignment="1">
      <alignment horizontal="center" vertical="center" wrapText="1"/>
    </xf>
    <xf numFmtId="10" fontId="35" fillId="9" borderId="14" xfId="0" applyNumberFormat="1" applyFont="1" applyFill="1" applyBorder="1" applyAlignment="1">
      <alignment horizontal="center" vertical="center" wrapText="1"/>
    </xf>
    <xf numFmtId="0" fontId="34" fillId="10" borderId="7" xfId="0" applyFont="1" applyFill="1" applyBorder="1" applyAlignment="1">
      <alignment horizontal="center" vertical="center" wrapText="1"/>
    </xf>
    <xf numFmtId="0" fontId="11" fillId="0" borderId="9" xfId="0" applyFont="1" applyBorder="1"/>
    <xf numFmtId="0" fontId="6" fillId="0" borderId="0" xfId="0" applyFont="1"/>
    <xf numFmtId="0" fontId="8" fillId="0" borderId="1" xfId="1" applyBorder="1" applyAlignment="1">
      <alignment horizontal="left" vertical="center" wrapText="1"/>
    </xf>
    <xf numFmtId="0" fontId="35" fillId="8" borderId="14" xfId="0" applyFont="1" applyFill="1" applyBorder="1" applyAlignment="1">
      <alignment horizontal="center" vertical="center" wrapText="1"/>
    </xf>
    <xf numFmtId="10" fontId="35" fillId="8" borderId="14" xfId="0" applyNumberFormat="1" applyFont="1" applyFill="1" applyBorder="1" applyAlignment="1">
      <alignment horizontal="center" vertical="center" wrapText="1"/>
    </xf>
    <xf numFmtId="0" fontId="38" fillId="8" borderId="0" xfId="0" applyFont="1" applyFill="1" applyAlignment="1">
      <alignment horizontal="center" vertical="center" wrapText="1"/>
    </xf>
    <xf numFmtId="0" fontId="35" fillId="9" borderId="0" xfId="0" applyFont="1" applyFill="1" applyAlignment="1">
      <alignment horizontal="center" vertical="center" wrapText="1"/>
    </xf>
    <xf numFmtId="0" fontId="38" fillId="0" borderId="0" xfId="0" applyFont="1" applyAlignment="1">
      <alignment horizontal="center" vertical="center" wrapText="1"/>
    </xf>
    <xf numFmtId="164" fontId="38" fillId="0" borderId="0" xfId="2" applyNumberFormat="1" applyFont="1" applyFill="1" applyBorder="1" applyAlignment="1">
      <alignment horizontal="center" vertical="center" wrapText="1"/>
    </xf>
    <xf numFmtId="0" fontId="38" fillId="0" borderId="0" xfId="0" applyFont="1" applyAlignment="1">
      <alignment vertical="center" wrapText="1"/>
    </xf>
    <xf numFmtId="0" fontId="38" fillId="11" borderId="0" xfId="0" applyFont="1" applyFill="1" applyAlignment="1">
      <alignment horizontal="center" vertical="center"/>
    </xf>
    <xf numFmtId="0" fontId="38" fillId="12" borderId="0" xfId="0" applyFont="1" applyFill="1" applyAlignment="1">
      <alignment horizontal="center" vertical="center"/>
    </xf>
    <xf numFmtId="10" fontId="38" fillId="8" borderId="0" xfId="2" applyNumberFormat="1" applyFont="1" applyFill="1" applyBorder="1" applyAlignment="1">
      <alignment horizontal="center" vertical="center" wrapText="1"/>
    </xf>
    <xf numFmtId="10" fontId="38" fillId="9" borderId="0" xfId="2" applyNumberFormat="1" applyFont="1" applyFill="1" applyBorder="1" applyAlignment="1">
      <alignment horizontal="center" vertical="center" wrapText="1"/>
    </xf>
    <xf numFmtId="10" fontId="35" fillId="11" borderId="0" xfId="2" applyNumberFormat="1" applyFont="1" applyFill="1" applyAlignment="1">
      <alignment horizontal="center"/>
    </xf>
    <xf numFmtId="10" fontId="35" fillId="12" borderId="0" xfId="2" applyNumberFormat="1" applyFont="1" applyFill="1" applyAlignment="1">
      <alignment horizontal="center"/>
    </xf>
    <xf numFmtId="10" fontId="35" fillId="11" borderId="0" xfId="2" applyNumberFormat="1" applyFont="1" applyFill="1" applyBorder="1" applyAlignment="1">
      <alignment horizontal="center"/>
    </xf>
    <xf numFmtId="2" fontId="20" fillId="0" borderId="0" xfId="0" applyNumberFormat="1" applyFont="1"/>
    <xf numFmtId="0" fontId="7"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30" fillId="0" borderId="0" xfId="0" applyFont="1" applyAlignment="1">
      <alignment horizontal="left" vertical="center" wrapText="1"/>
    </xf>
    <xf numFmtId="1" fontId="40" fillId="0" borderId="0" xfId="0" applyNumberFormat="1" applyFont="1" applyAlignment="1">
      <alignment horizontal="center" vertical="center"/>
    </xf>
    <xf numFmtId="1" fontId="27" fillId="0" borderId="0" xfId="0" applyNumberFormat="1" applyFont="1" applyAlignment="1">
      <alignment horizontal="center" vertical="center" wrapText="1"/>
    </xf>
    <xf numFmtId="1" fontId="10" fillId="0" borderId="0" xfId="0" applyNumberFormat="1" applyFont="1" applyAlignment="1">
      <alignment horizontal="center" vertical="center" wrapText="1"/>
    </xf>
    <xf numFmtId="1" fontId="42" fillId="0" borderId="0" xfId="0" applyNumberFormat="1" applyFont="1" applyAlignment="1">
      <alignment horizontal="center" vertical="center" wrapText="1"/>
    </xf>
    <xf numFmtId="1" fontId="43" fillId="0" borderId="0" xfId="0" applyNumberFormat="1" applyFont="1" applyAlignment="1">
      <alignment horizontal="center" vertical="center" wrapText="1"/>
    </xf>
    <xf numFmtId="1" fontId="51" fillId="0" borderId="0" xfId="0" applyNumberFormat="1" applyFont="1" applyAlignment="1">
      <alignment horizontal="center" vertical="center" wrapText="1"/>
    </xf>
    <xf numFmtId="1" fontId="41" fillId="13" borderId="0" xfId="0" applyNumberFormat="1" applyFont="1" applyFill="1" applyAlignment="1">
      <alignment horizontal="center" vertical="center"/>
    </xf>
    <xf numFmtId="0" fontId="0" fillId="0" borderId="20" xfId="0" applyBorder="1" applyAlignment="1">
      <alignment horizontal="left" vertical="center"/>
    </xf>
    <xf numFmtId="0" fontId="52" fillId="0" borderId="1" xfId="0" applyFont="1" applyBorder="1" applyAlignment="1">
      <alignment horizontal="left" vertical="center" wrapText="1"/>
    </xf>
    <xf numFmtId="0" fontId="0" fillId="0" borderId="0" xfId="0" applyAlignment="1">
      <alignment wrapText="1"/>
    </xf>
    <xf numFmtId="0" fontId="53" fillId="0" borderId="1" xfId="0" applyFont="1" applyBorder="1" applyAlignment="1">
      <alignment horizontal="left" vertical="center" wrapText="1"/>
    </xf>
    <xf numFmtId="0" fontId="0" fillId="0" borderId="1" xfId="0" applyBorder="1" applyAlignment="1">
      <alignment vertical="center"/>
    </xf>
    <xf numFmtId="0" fontId="19" fillId="0" borderId="0" xfId="0" applyFont="1" applyAlignment="1">
      <alignment horizontal="left" vertical="center" indent="1"/>
    </xf>
    <xf numFmtId="0" fontId="17" fillId="0" borderId="0" xfId="0" applyFont="1" applyAlignment="1">
      <alignment horizontal="left" vertical="center" indent="1"/>
    </xf>
    <xf numFmtId="0" fontId="18" fillId="0" borderId="0" xfId="0" applyFont="1" applyAlignment="1">
      <alignment horizontal="left" vertical="center" indent="1"/>
    </xf>
    <xf numFmtId="0" fontId="44" fillId="0" borderId="0" xfId="0" applyFont="1" applyAlignment="1">
      <alignment horizontal="right" vertical="center" wrapText="1"/>
    </xf>
    <xf numFmtId="0" fontId="0" fillId="0" borderId="0" xfId="0" applyAlignment="1">
      <alignment horizontal="right"/>
    </xf>
    <xf numFmtId="0" fontId="45" fillId="0" borderId="9" xfId="0" applyFont="1" applyBorder="1" applyAlignment="1">
      <alignment horizontal="right" vertical="center"/>
    </xf>
    <xf numFmtId="0" fontId="45" fillId="0" borderId="0" xfId="0" applyFont="1" applyAlignment="1">
      <alignment horizontal="right" vertical="center"/>
    </xf>
    <xf numFmtId="0" fontId="37" fillId="10" borderId="0" xfId="0" applyFont="1" applyFill="1" applyAlignment="1">
      <alignment horizontal="center" vertical="center" wrapText="1"/>
    </xf>
    <xf numFmtId="1" fontId="38" fillId="8" borderId="0" xfId="0" applyNumberFormat="1" applyFont="1" applyFill="1" applyAlignment="1">
      <alignment horizontal="center" vertical="center" wrapText="1"/>
    </xf>
    <xf numFmtId="0" fontId="38" fillId="8" borderId="0" xfId="0" applyFont="1" applyFill="1" applyAlignment="1">
      <alignment horizontal="center" vertical="center" wrapText="1"/>
    </xf>
    <xf numFmtId="1" fontId="38" fillId="9" borderId="0" xfId="0" applyNumberFormat="1" applyFont="1" applyFill="1" applyAlignment="1">
      <alignment horizontal="center" vertical="center" wrapText="1"/>
    </xf>
    <xf numFmtId="0" fontId="38" fillId="9" borderId="0" xfId="0" applyFont="1" applyFill="1" applyAlignment="1">
      <alignment horizontal="center" vertical="center" wrapText="1"/>
    </xf>
    <xf numFmtId="0" fontId="31" fillId="8" borderId="0" xfId="0" applyFont="1" applyFill="1" applyAlignment="1">
      <alignment horizontal="center" vertical="center" wrapText="1"/>
    </xf>
    <xf numFmtId="0" fontId="38" fillId="8" borderId="18" xfId="0" applyFont="1" applyFill="1" applyBorder="1" applyAlignment="1">
      <alignment horizontal="center" vertical="center" wrapText="1"/>
    </xf>
    <xf numFmtId="1" fontId="46" fillId="9" borderId="12" xfId="0" applyNumberFormat="1" applyFont="1" applyFill="1" applyBorder="1" applyAlignment="1">
      <alignment horizontal="center" vertical="center" wrapText="1"/>
    </xf>
    <xf numFmtId="0" fontId="38" fillId="9" borderId="12" xfId="0" applyFont="1" applyFill="1" applyBorder="1" applyAlignment="1">
      <alignment horizontal="center" vertical="center" wrapText="1"/>
    </xf>
    <xf numFmtId="0" fontId="38" fillId="8" borderId="15" xfId="0" applyFont="1" applyFill="1" applyBorder="1" applyAlignment="1">
      <alignment horizontal="right" vertical="center" wrapText="1"/>
    </xf>
    <xf numFmtId="0" fontId="38" fillId="8" borderId="15" xfId="0" applyFont="1" applyFill="1" applyBorder="1" applyAlignment="1">
      <alignment horizontal="center" vertical="center" wrapText="1"/>
    </xf>
    <xf numFmtId="0" fontId="34" fillId="10" borderId="0" xfId="0" applyFont="1" applyFill="1" applyAlignment="1">
      <alignment horizontal="center" vertical="center" wrapText="1"/>
    </xf>
    <xf numFmtId="0" fontId="35" fillId="8" borderId="0" xfId="0" applyFont="1" applyFill="1" applyAlignment="1">
      <alignment horizontal="center" vertical="center" wrapText="1"/>
    </xf>
    <xf numFmtId="0" fontId="35" fillId="9" borderId="14" xfId="0" applyFont="1" applyFill="1" applyBorder="1" applyAlignment="1">
      <alignment horizontal="center" vertical="center" wrapText="1"/>
    </xf>
    <xf numFmtId="0" fontId="47" fillId="0" borderId="9" xfId="0" applyFont="1" applyBorder="1" applyAlignment="1">
      <alignment horizontal="left" wrapText="1"/>
    </xf>
    <xf numFmtId="0" fontId="47" fillId="0" borderId="0" xfId="0" applyFont="1" applyAlignment="1">
      <alignment horizontal="left" wrapText="1"/>
    </xf>
    <xf numFmtId="0" fontId="30" fillId="6" borderId="0" xfId="0" applyFont="1" applyFill="1" applyAlignment="1">
      <alignment horizontal="center"/>
    </xf>
    <xf numFmtId="0" fontId="48" fillId="6" borderId="0" xfId="0" applyFont="1" applyFill="1" applyAlignment="1">
      <alignment horizontal="center" vertical="center" wrapText="1"/>
    </xf>
    <xf numFmtId="0" fontId="20" fillId="11" borderId="0" xfId="0" applyFont="1" applyFill="1" applyAlignment="1">
      <alignment horizontal="right" vertical="center" wrapText="1"/>
    </xf>
    <xf numFmtId="1" fontId="20" fillId="11" borderId="0" xfId="0" applyNumberFormat="1" applyFont="1" applyFill="1" applyAlignment="1">
      <alignment horizontal="center" vertical="center" wrapText="1"/>
    </xf>
    <xf numFmtId="10" fontId="11" fillId="11" borderId="0" xfId="2" applyNumberFormat="1" applyFont="1" applyFill="1" applyBorder="1" applyAlignment="1">
      <alignment horizontal="center" vertical="center" wrapText="1"/>
    </xf>
    <xf numFmtId="0" fontId="20" fillId="11" borderId="12" xfId="0" applyFont="1" applyFill="1" applyBorder="1" applyAlignment="1">
      <alignment horizontal="right" vertical="center" wrapText="1"/>
    </xf>
    <xf numFmtId="10" fontId="20" fillId="11" borderId="15" xfId="2" applyNumberFormat="1" applyFont="1" applyFill="1" applyBorder="1" applyAlignment="1">
      <alignment horizontal="center" vertical="center" wrapText="1"/>
    </xf>
    <xf numFmtId="0" fontId="49" fillId="11" borderId="16" xfId="0" applyFont="1" applyFill="1" applyBorder="1" applyAlignment="1">
      <alignment horizontal="right" vertical="center" wrapText="1"/>
    </xf>
    <xf numFmtId="0" fontId="49" fillId="11" borderId="0" xfId="0" applyFont="1" applyFill="1" applyAlignment="1">
      <alignment horizontal="right" vertical="center" wrapText="1"/>
    </xf>
    <xf numFmtId="0" fontId="3" fillId="0" borderId="9" xfId="0" applyFont="1" applyBorder="1" applyAlignment="1">
      <alignment horizontal="right"/>
    </xf>
    <xf numFmtId="0" fontId="3" fillId="0" borderId="0" xfId="0" applyFont="1" applyAlignment="1">
      <alignment horizontal="right"/>
    </xf>
    <xf numFmtId="0" fontId="35" fillId="11" borderId="0" xfId="0" applyFont="1" applyFill="1" applyAlignment="1">
      <alignment wrapText="1"/>
    </xf>
    <xf numFmtId="0" fontId="35" fillId="12" borderId="0" xfId="0" applyFont="1" applyFill="1" applyAlignment="1">
      <alignment wrapText="1"/>
    </xf>
    <xf numFmtId="0" fontId="49" fillId="11" borderId="15" xfId="0" applyFont="1" applyFill="1" applyBorder="1" applyAlignment="1">
      <alignment horizontal="right" vertical="center" wrapText="1"/>
    </xf>
    <xf numFmtId="1" fontId="50" fillId="11" borderId="15" xfId="0" applyNumberFormat="1" applyFont="1" applyFill="1" applyBorder="1" applyAlignment="1">
      <alignment horizontal="center" vertical="center" wrapText="1"/>
    </xf>
    <xf numFmtId="0" fontId="35" fillId="9" borderId="0" xfId="0" applyFont="1" applyFill="1" applyAlignment="1">
      <alignment horizontal="right" vertical="center" wrapText="1"/>
    </xf>
    <xf numFmtId="0" fontId="35" fillId="8" borderId="14" xfId="0" applyFont="1" applyFill="1" applyBorder="1" applyAlignment="1">
      <alignment horizontal="right" vertical="center" wrapText="1"/>
    </xf>
    <xf numFmtId="0" fontId="38" fillId="8" borderId="0" xfId="0" applyFont="1" applyFill="1" applyAlignment="1">
      <alignment vertical="center" wrapText="1"/>
    </xf>
    <xf numFmtId="0" fontId="35" fillId="9" borderId="0" xfId="0" applyFont="1" applyFill="1" applyAlignment="1">
      <alignment vertical="center" wrapText="1"/>
    </xf>
    <xf numFmtId="0" fontId="35" fillId="8" borderId="14" xfId="0" applyFont="1" applyFill="1" applyBorder="1" applyAlignment="1">
      <alignment horizontal="center" vertical="center" wrapText="1"/>
    </xf>
    <xf numFmtId="10" fontId="35" fillId="8" borderId="14" xfId="0" applyNumberFormat="1" applyFont="1" applyFill="1" applyBorder="1" applyAlignment="1">
      <alignment horizontal="center" vertical="center" wrapText="1"/>
    </xf>
    <xf numFmtId="0" fontId="35" fillId="8" borderId="0" xfId="0" applyFont="1" applyFill="1" applyAlignment="1">
      <alignment horizontal="right" vertical="center" wrapText="1"/>
    </xf>
    <xf numFmtId="0" fontId="38" fillId="9" borderId="14" xfId="0" applyFont="1" applyFill="1" applyBorder="1" applyAlignment="1">
      <alignment horizontal="right" vertical="center" wrapText="1"/>
    </xf>
    <xf numFmtId="0" fontId="20" fillId="8" borderId="7" xfId="0" applyFont="1" applyFill="1" applyBorder="1" applyAlignment="1">
      <alignment horizontal="right" vertical="center" wrapText="1"/>
    </xf>
    <xf numFmtId="0" fontId="20" fillId="9" borderId="0" xfId="0" applyFont="1" applyFill="1" applyAlignment="1">
      <alignment horizontal="right" vertical="center" wrapText="1"/>
    </xf>
    <xf numFmtId="0" fontId="20" fillId="8" borderId="14" xfId="0" applyFont="1" applyFill="1" applyBorder="1" applyAlignment="1">
      <alignment horizontal="right" vertical="center" wrapText="1"/>
    </xf>
    <xf numFmtId="0" fontId="20" fillId="0" borderId="0" xfId="0" applyFont="1" applyAlignment="1">
      <alignment horizontal="right" vertical="center"/>
    </xf>
    <xf numFmtId="0" fontId="34" fillId="10" borderId="7" xfId="0" applyFont="1" applyFill="1" applyBorder="1" applyAlignment="1">
      <alignment horizontal="center" vertical="center" wrapText="1"/>
    </xf>
    <xf numFmtId="0" fontId="11" fillId="0" borderId="9" xfId="0" applyFont="1" applyBorder="1" applyAlignment="1">
      <alignment horizontal="left"/>
    </xf>
    <xf numFmtId="0" fontId="11" fillId="0" borderId="0" xfId="0" applyFont="1" applyAlignment="1">
      <alignment horizontal="left"/>
    </xf>
    <xf numFmtId="0" fontId="11" fillId="0" borderId="10" xfId="0" applyFont="1" applyBorder="1" applyAlignment="1">
      <alignment horizontal="left"/>
    </xf>
    <xf numFmtId="0" fontId="33" fillId="0" borderId="9" xfId="0" applyFont="1" applyBorder="1" applyAlignment="1">
      <alignment horizontal="left"/>
    </xf>
    <xf numFmtId="0" fontId="33" fillId="0" borderId="0" xfId="0" applyFont="1" applyAlignment="1">
      <alignment horizontal="left"/>
    </xf>
    <xf numFmtId="0" fontId="33" fillId="0" borderId="10" xfId="0" applyFont="1" applyBorder="1" applyAlignment="1">
      <alignment horizontal="left"/>
    </xf>
    <xf numFmtId="0" fontId="11" fillId="0" borderId="9" xfId="0" applyFont="1" applyBorder="1" applyAlignment="1">
      <alignment horizontal="left" wrapText="1"/>
    </xf>
    <xf numFmtId="0" fontId="11" fillId="0" borderId="0" xfId="0" applyFont="1" applyAlignment="1">
      <alignment horizontal="left" wrapText="1"/>
    </xf>
    <xf numFmtId="0" fontId="11" fillId="0" borderId="10" xfId="0" applyFont="1" applyBorder="1" applyAlignment="1">
      <alignment horizontal="left" wrapText="1"/>
    </xf>
    <xf numFmtId="0" fontId="33" fillId="0" borderId="11" xfId="0" applyFont="1" applyBorder="1" applyAlignment="1">
      <alignment horizontal="left"/>
    </xf>
    <xf numFmtId="0" fontId="33" fillId="0" borderId="12" xfId="0" applyFont="1" applyBorder="1" applyAlignment="1">
      <alignment horizontal="left"/>
    </xf>
    <xf numFmtId="0" fontId="33" fillId="0" borderId="13" xfId="0" applyFont="1" applyBorder="1" applyAlignment="1">
      <alignment horizontal="left"/>
    </xf>
  </cellXfs>
  <cellStyles count="4">
    <cellStyle name="Hiperlink" xfId="1" builtinId="8"/>
    <cellStyle name="Normal" xfId="0" builtinId="0"/>
    <cellStyle name="Porcentagem" xfId="2" builtinId="5"/>
    <cellStyle name="Total" xfId="3" builtinId="25" customBuiltin="1"/>
  </cellStyles>
  <dxfs count="382">
    <dxf>
      <font>
        <b/>
        <i/>
        <color rgb="FF0070C0"/>
      </font>
      <fill>
        <patternFill>
          <bgColor theme="4" tint="0.59996337778862885"/>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color rgb="FF0070C0"/>
      </font>
      <fill>
        <patternFill>
          <bgColor theme="4" tint="0.59996337778862885"/>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val="0"/>
        <color rgb="FFFF0000"/>
      </font>
      <fill>
        <patternFill>
          <bgColor rgb="FFFF8F8F"/>
        </patternFill>
      </fill>
    </dxf>
    <dxf>
      <font>
        <b/>
        <i val="0"/>
        <color theme="9" tint="-0.24994659260841701"/>
      </font>
      <fill>
        <patternFill>
          <bgColor theme="9" tint="0.79998168889431442"/>
        </patternFill>
      </fill>
    </dxf>
    <dxf>
      <font>
        <b/>
        <i/>
        <color rgb="FF0070C0"/>
      </font>
      <fill>
        <patternFill>
          <bgColor theme="4" tint="0.59996337778862885"/>
        </patternFill>
      </fill>
    </dxf>
    <dxf>
      <font>
        <b/>
        <i val="0"/>
        <color rgb="FFFF0000"/>
      </font>
      <fill>
        <patternFill>
          <bgColor rgb="FFFF8F8F"/>
        </patternFill>
      </fill>
    </dxf>
    <dxf>
      <font>
        <b/>
        <i val="0"/>
        <color theme="9" tint="-0.24994659260841701"/>
      </font>
      <fill>
        <patternFill>
          <bgColor theme="9" tint="0.79998168889431442"/>
        </patternFill>
      </fill>
    </dxf>
    <dxf>
      <font>
        <b/>
        <i/>
        <color rgb="FF0070C0"/>
      </font>
      <fill>
        <patternFill>
          <bgColor theme="4" tint="0.59996337778862885"/>
        </patternFill>
      </fill>
    </dxf>
    <dxf>
      <font>
        <b/>
        <i val="0"/>
        <color rgb="FFFF0000"/>
      </font>
      <fill>
        <patternFill>
          <bgColor rgb="FFFF8F8F"/>
        </patternFill>
      </fill>
    </dxf>
    <dxf>
      <font>
        <b/>
        <i val="0"/>
        <color theme="9" tint="-0.2499465926084170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1" u="none" strike="noStrike" baseline="0">
                <a:solidFill>
                  <a:srgbClr val="000000"/>
                </a:solidFill>
                <a:latin typeface="Calibri"/>
                <a:ea typeface="Calibri"/>
                <a:cs typeface="Calibri"/>
              </a:defRPr>
            </a:pPr>
            <a:r>
              <a:rPr lang="en-US"/>
              <a:t>Solicitações de acesso a informação</a:t>
            </a:r>
          </a:p>
        </c:rich>
      </c:tx>
      <c:overlay val="1"/>
    </c:title>
    <c:autoTitleDeleted val="0"/>
    <c:plotArea>
      <c:layout/>
      <c:barChart>
        <c:barDir val="col"/>
        <c:grouping val="clustered"/>
        <c:varyColors val="0"/>
        <c:ser>
          <c:idx val="0"/>
          <c:order val="0"/>
          <c:spPr>
            <a:solidFill>
              <a:schemeClr val="tx1"/>
            </a:solidFill>
          </c:spPr>
          <c:invertIfNegative val="0"/>
          <c:cat>
            <c:strRef>
              <c:f>Relatório!$B$22:$B$33</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Relatório!$F$22:$F$33</c:f>
              <c:numCache>
                <c:formatCode>General</c:formatCode>
                <c:ptCount val="12"/>
                <c:pt idx="0">
                  <c:v>10</c:v>
                </c:pt>
                <c:pt idx="1">
                  <c:v>14</c:v>
                </c:pt>
                <c:pt idx="2">
                  <c:v>19</c:v>
                </c:pt>
                <c:pt idx="3">
                  <c:v>18</c:v>
                </c:pt>
                <c:pt idx="4">
                  <c:v>12</c:v>
                </c:pt>
                <c:pt idx="5">
                  <c:v>21</c:v>
                </c:pt>
                <c:pt idx="6">
                  <c:v>20</c:v>
                </c:pt>
                <c:pt idx="7">
                  <c:v>19</c:v>
                </c:pt>
                <c:pt idx="8">
                  <c:v>15</c:v>
                </c:pt>
                <c:pt idx="9">
                  <c:v>21</c:v>
                </c:pt>
                <c:pt idx="10">
                  <c:v>23</c:v>
                </c:pt>
                <c:pt idx="11">
                  <c:v>5</c:v>
                </c:pt>
              </c:numCache>
            </c:numRef>
          </c:val>
          <c:extLst>
            <c:ext xmlns:c16="http://schemas.microsoft.com/office/drawing/2014/chart" uri="{C3380CC4-5D6E-409C-BE32-E72D297353CC}">
              <c16:uniqueId val="{00000000-68AF-43F5-BC71-602ED69F543F}"/>
            </c:ext>
          </c:extLst>
        </c:ser>
        <c:ser>
          <c:idx val="1"/>
          <c:order val="1"/>
          <c:invertIfNegative val="0"/>
          <c:cat>
            <c:strRef>
              <c:f>Relatório!$B$22:$B$33</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Relatório!$G$22:$G$33</c:f>
              <c:numCache>
                <c:formatCode>General</c:formatCode>
                <c:ptCount val="12"/>
              </c:numCache>
            </c:numRef>
          </c:val>
          <c:extLst>
            <c:ext xmlns:c16="http://schemas.microsoft.com/office/drawing/2014/chart" uri="{C3380CC4-5D6E-409C-BE32-E72D297353CC}">
              <c16:uniqueId val="{00000001-68AF-43F5-BC71-602ED69F543F}"/>
            </c:ext>
          </c:extLst>
        </c:ser>
        <c:dLbls>
          <c:showLegendKey val="0"/>
          <c:showVal val="0"/>
          <c:showCatName val="0"/>
          <c:showSerName val="0"/>
          <c:showPercent val="0"/>
          <c:showBubbleSize val="0"/>
        </c:dLbls>
        <c:gapWidth val="150"/>
        <c:axId val="289192264"/>
        <c:axId val="289192656"/>
      </c:barChart>
      <c:catAx>
        <c:axId val="289192264"/>
        <c:scaling>
          <c:orientation val="minMax"/>
        </c:scaling>
        <c:delete val="0"/>
        <c:axPos val="b"/>
        <c:numFmt formatCode="General" sourceLinked="1"/>
        <c:majorTickMark val="out"/>
        <c:minorTickMark val="none"/>
        <c:tickLblPos val="nextTo"/>
        <c:txPr>
          <a:bodyPr rot="0" vert="horz"/>
          <a:lstStyle/>
          <a:p>
            <a:pPr>
              <a:defRPr sz="1100" b="0" i="1" u="none" strike="noStrike" baseline="0">
                <a:solidFill>
                  <a:srgbClr val="000000"/>
                </a:solidFill>
                <a:latin typeface="Calibri"/>
                <a:ea typeface="Calibri"/>
                <a:cs typeface="Calibri"/>
              </a:defRPr>
            </a:pPr>
            <a:endParaRPr lang="pt-BR"/>
          </a:p>
        </c:txPr>
        <c:crossAx val="289192656"/>
        <c:crosses val="autoZero"/>
        <c:auto val="1"/>
        <c:lblAlgn val="ctr"/>
        <c:lblOffset val="100"/>
        <c:noMultiLvlLbl val="0"/>
      </c:catAx>
      <c:valAx>
        <c:axId val="2891926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289192264"/>
        <c:crosses val="autoZero"/>
        <c:crossBetween val="between"/>
      </c:valAx>
      <c:spPr>
        <a:gradFill>
          <a:gsLst>
            <a:gs pos="0">
              <a:sysClr val="window" lastClr="FFFFFF">
                <a:lumMod val="50000"/>
              </a:sysClr>
            </a:gs>
            <a:gs pos="50000">
              <a:sysClr val="window" lastClr="FFFFFF">
                <a:lumMod val="75000"/>
              </a:sysClr>
            </a:gs>
            <a:gs pos="100000">
              <a:sysClr val="window" lastClr="FFFFFF">
                <a:lumMod val="85000"/>
              </a:sysClr>
            </a:gs>
          </a:gsLst>
          <a:lin ang="5400000" scaled="0"/>
        </a:gradFill>
      </c:spPr>
    </c:plotArea>
    <c:plotVisOnly val="1"/>
    <c:dispBlanksAs val="gap"/>
    <c:showDLblsOverMax val="0"/>
  </c:chart>
  <c:spPr>
    <a:gradFill>
      <a:gsLst>
        <a:gs pos="0">
          <a:sysClr val="window" lastClr="FFFFFF">
            <a:lumMod val="50000"/>
          </a:sysClr>
        </a:gs>
        <a:gs pos="50000">
          <a:sysClr val="window" lastClr="FFFFFF">
            <a:lumMod val="75000"/>
          </a:sysClr>
        </a:gs>
        <a:gs pos="100000">
          <a:schemeClr val="bg1">
            <a:lumMod val="85000"/>
          </a:schemeClr>
        </a:gs>
      </a:gsLst>
      <a:lin ang="5400000" scaled="0"/>
    </a:gradFill>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502" footer="0.314960620000005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Tipo de solicitante </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DD0F-4A3D-B400-1FAD107FFB96}"/>
              </c:ext>
            </c:extLst>
          </c:dPt>
          <c:dPt>
            <c:idx val="1"/>
            <c:bubble3D val="0"/>
            <c:extLst>
              <c:ext xmlns:c16="http://schemas.microsoft.com/office/drawing/2014/chart" uri="{C3380CC4-5D6E-409C-BE32-E72D297353CC}">
                <c16:uniqueId val="{00000001-DD0F-4A3D-B400-1FAD107FFB96}"/>
              </c:ext>
            </c:extLst>
          </c:dPt>
          <c:dLbls>
            <c:dLbl>
              <c:idx val="1"/>
              <c:delete val="1"/>
              <c:extLst>
                <c:ext xmlns:c15="http://schemas.microsoft.com/office/drawing/2012/chart" uri="{CE6537A1-D6FC-4f65-9D91-7224C49458BB}"/>
                <c:ext xmlns:c16="http://schemas.microsoft.com/office/drawing/2014/chart" uri="{C3380CC4-5D6E-409C-BE32-E72D297353CC}">
                  <c16:uniqueId val="{00000001-DD0F-4A3D-B400-1FAD107FFB96}"/>
                </c:ext>
              </c:extLst>
            </c:dLbl>
            <c:spPr>
              <a:noFill/>
              <a:ln w="25400">
                <a:noFill/>
              </a:ln>
            </c:spPr>
            <c:txPr>
              <a:bodyPr wrap="square" lIns="38100" tIns="19050" rIns="38100" bIns="19050" anchor="ctr">
                <a:spAutoFit/>
              </a:bodyPr>
              <a:lstStyle/>
              <a:p>
                <a:pPr>
                  <a:defRPr sz="1800" b="1" i="0" u="none" strike="noStrike" baseline="0">
                    <a:solidFill>
                      <a:srgbClr val="000000"/>
                    </a:solidFill>
                    <a:latin typeface="Calibri"/>
                    <a:ea typeface="Calibri"/>
                    <a:cs typeface="Calibri"/>
                  </a:defRPr>
                </a:pPr>
                <a:endParaRPr lang="pt-BR"/>
              </a:p>
            </c:txPr>
            <c:showLegendKey val="0"/>
            <c:showVal val="0"/>
            <c:showCatName val="0"/>
            <c:showSerName val="0"/>
            <c:showPercent val="1"/>
            <c:showBubbleSize val="0"/>
            <c:showLeaderLines val="1"/>
            <c:extLst>
              <c:ext xmlns:c15="http://schemas.microsoft.com/office/drawing/2012/chart" uri="{CE6537A1-D6FC-4f65-9D91-7224C49458BB}"/>
            </c:extLst>
          </c:dLbls>
          <c:cat>
            <c:strRef>
              <c:f>Relatório!$C$159:$D$160</c:f>
              <c:strCache>
                <c:ptCount val="2"/>
                <c:pt idx="0">
                  <c:v>Pessoa Física</c:v>
                </c:pt>
                <c:pt idx="1">
                  <c:v>Pessoa Jurídica</c:v>
                </c:pt>
              </c:strCache>
            </c:strRef>
          </c:cat>
          <c:val>
            <c:numRef>
              <c:f>Relatório!$E$159:$E$160</c:f>
              <c:numCache>
                <c:formatCode>General</c:formatCode>
                <c:ptCount val="2"/>
                <c:pt idx="0">
                  <c:v>183</c:v>
                </c:pt>
                <c:pt idx="1">
                  <c:v>14</c:v>
                </c:pt>
              </c:numCache>
            </c:numRef>
          </c:val>
          <c:extLst>
            <c:ext xmlns:c16="http://schemas.microsoft.com/office/drawing/2014/chart" uri="{C3380CC4-5D6E-409C-BE32-E72D297353CC}">
              <c16:uniqueId val="{00000002-DD0F-4A3D-B400-1FAD107FFB96}"/>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rtl="0">
            <a:defRPr sz="1200" b="0" i="0" u="none" strike="noStrike" baseline="0">
              <a:solidFill>
                <a:srgbClr val="000000"/>
              </a:solidFill>
              <a:latin typeface="Calibri"/>
              <a:ea typeface="Calibri"/>
              <a:cs typeface="Calibri"/>
            </a:defRPr>
          </a:pPr>
          <a:endParaRPr lang="pt-BR"/>
        </a:p>
      </c:txPr>
    </c:legend>
    <c:plotVisOnly val="1"/>
    <c:dispBlanksAs val="zero"/>
    <c:showDLblsOverMax val="0"/>
  </c:chart>
  <c:spPr>
    <a:solidFill>
      <a:sysClr val="window" lastClr="FFFFFF">
        <a:lumMod val="95000"/>
      </a:sysClr>
    </a:solidFill>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336" footer="0.3149606200000033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Perfil dos solicitantes PF</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3802-4305-A860-A8F05E66655B}"/>
              </c:ext>
            </c:extLst>
          </c:dPt>
          <c:dPt>
            <c:idx val="1"/>
            <c:bubble3D val="0"/>
            <c:extLst>
              <c:ext xmlns:c16="http://schemas.microsoft.com/office/drawing/2014/chart" uri="{C3380CC4-5D6E-409C-BE32-E72D297353CC}">
                <c16:uniqueId val="{00000001-3802-4305-A860-A8F05E66655B}"/>
              </c:ext>
            </c:extLst>
          </c:dPt>
          <c:dLbls>
            <c:spPr>
              <a:noFill/>
              <a:ln w="25400">
                <a:noFill/>
              </a:ln>
            </c:spPr>
            <c:txPr>
              <a:bodyPr wrap="square" lIns="38100" tIns="19050" rIns="38100" bIns="19050" anchor="ctr">
                <a:spAutoFit/>
              </a:bodyPr>
              <a:lstStyle/>
              <a:p>
                <a:pPr>
                  <a:defRPr sz="1800" b="1" i="0" u="none" strike="noStrike" baseline="0">
                    <a:solidFill>
                      <a:srgbClr val="000000"/>
                    </a:solidFill>
                    <a:latin typeface="Calibri"/>
                    <a:ea typeface="Calibri"/>
                    <a:cs typeface="Calibri"/>
                  </a:defRPr>
                </a:pPr>
                <a:endParaRPr lang="pt-BR"/>
              </a:p>
            </c:txPr>
            <c:showLegendKey val="0"/>
            <c:showVal val="0"/>
            <c:showCatName val="0"/>
            <c:showSerName val="0"/>
            <c:showPercent val="1"/>
            <c:showBubbleSize val="0"/>
            <c:showLeaderLines val="1"/>
            <c:extLst>
              <c:ext xmlns:c15="http://schemas.microsoft.com/office/drawing/2012/chart" uri="{CE6537A1-D6FC-4f65-9D91-7224C49458BB}"/>
            </c:extLst>
          </c:dLbls>
          <c:cat>
            <c:strRef>
              <c:f>Relatório!$C$175:$D$176</c:f>
              <c:strCache>
                <c:ptCount val="2"/>
                <c:pt idx="0">
                  <c:v>Feminino </c:v>
                </c:pt>
                <c:pt idx="1">
                  <c:v>Masculino </c:v>
                </c:pt>
              </c:strCache>
            </c:strRef>
          </c:cat>
          <c:val>
            <c:numRef>
              <c:f>Relatório!$F$175:$F$176</c:f>
              <c:numCache>
                <c:formatCode>0.00%</c:formatCode>
                <c:ptCount val="2"/>
                <c:pt idx="0">
                  <c:v>0.33870967741935482</c:v>
                </c:pt>
                <c:pt idx="1">
                  <c:v>0.66129032258064513</c:v>
                </c:pt>
              </c:numCache>
            </c:numRef>
          </c:val>
          <c:extLst>
            <c:ext xmlns:c16="http://schemas.microsoft.com/office/drawing/2014/chart" uri="{C3380CC4-5D6E-409C-BE32-E72D297353CC}">
              <c16:uniqueId val="{00000002-3802-4305-A860-A8F05E66655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rtl="0">
            <a:defRPr sz="1200" b="0" i="0" u="none" strike="noStrike" baseline="0">
              <a:solidFill>
                <a:srgbClr val="000000"/>
              </a:solidFill>
              <a:latin typeface="Calibri"/>
              <a:ea typeface="Calibri"/>
              <a:cs typeface="Calibri"/>
            </a:defRPr>
          </a:pPr>
          <a:endParaRPr lang="pt-BR"/>
        </a:p>
      </c:txPr>
    </c:legend>
    <c:plotVisOnly val="1"/>
    <c:dispBlanksAs val="zero"/>
    <c:showDLblsOverMax val="0"/>
  </c:chart>
  <c:spPr>
    <a:solidFill>
      <a:sysClr val="window" lastClr="FFFFFF">
        <a:lumMod val="95000"/>
      </a:sysClr>
    </a:solidFill>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336" footer="0.3149606200000033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DE3B-4420-87B2-18F7AB0788F0}"/>
              </c:ext>
            </c:extLst>
          </c:dPt>
          <c:dPt>
            <c:idx val="1"/>
            <c:bubble3D val="0"/>
            <c:extLst>
              <c:ext xmlns:c16="http://schemas.microsoft.com/office/drawing/2014/chart" uri="{C3380CC4-5D6E-409C-BE32-E72D297353CC}">
                <c16:uniqueId val="{00000001-DE3B-4420-87B2-18F7AB0788F0}"/>
              </c:ext>
            </c:extLst>
          </c:dPt>
          <c:dPt>
            <c:idx val="2"/>
            <c:bubble3D val="0"/>
            <c:extLst>
              <c:ext xmlns:c16="http://schemas.microsoft.com/office/drawing/2014/chart" uri="{C3380CC4-5D6E-409C-BE32-E72D297353CC}">
                <c16:uniqueId val="{00000002-DE3B-4420-87B2-18F7AB0788F0}"/>
              </c:ext>
            </c:extLst>
          </c:dPt>
          <c:dPt>
            <c:idx val="3"/>
            <c:bubble3D val="0"/>
            <c:extLst>
              <c:ext xmlns:c16="http://schemas.microsoft.com/office/drawing/2014/chart" uri="{C3380CC4-5D6E-409C-BE32-E72D297353CC}">
                <c16:uniqueId val="{00000003-DE3B-4420-87B2-18F7AB0788F0}"/>
              </c:ext>
            </c:extLst>
          </c:dPt>
          <c:dPt>
            <c:idx val="4"/>
            <c:bubble3D val="0"/>
            <c:extLst>
              <c:ext xmlns:c16="http://schemas.microsoft.com/office/drawing/2014/chart" uri="{C3380CC4-5D6E-409C-BE32-E72D297353CC}">
                <c16:uniqueId val="{00000004-DE3B-4420-87B2-18F7AB0788F0}"/>
              </c:ext>
            </c:extLst>
          </c:dPt>
          <c:dLbls>
            <c:dLbl>
              <c:idx val="1"/>
              <c:delete val="1"/>
              <c:extLst>
                <c:ext xmlns:c15="http://schemas.microsoft.com/office/drawing/2012/chart" uri="{CE6537A1-D6FC-4f65-9D91-7224C49458BB}"/>
                <c:ext xmlns:c16="http://schemas.microsoft.com/office/drawing/2014/chart" uri="{C3380CC4-5D6E-409C-BE32-E72D297353CC}">
                  <c16:uniqueId val="{00000001-DE3B-4420-87B2-18F7AB0788F0}"/>
                </c:ext>
              </c:extLst>
            </c:dLbl>
            <c:dLbl>
              <c:idx val="3"/>
              <c:delete val="1"/>
              <c:extLst>
                <c:ext xmlns:c15="http://schemas.microsoft.com/office/drawing/2012/chart" uri="{CE6537A1-D6FC-4f65-9D91-7224C49458BB}"/>
                <c:ext xmlns:c16="http://schemas.microsoft.com/office/drawing/2014/chart" uri="{C3380CC4-5D6E-409C-BE32-E72D297353CC}">
                  <c16:uniqueId val="{00000003-DE3B-4420-87B2-18F7AB0788F0}"/>
                </c:ext>
              </c:extLst>
            </c:dLbl>
            <c:spPr>
              <a:noFill/>
              <a:ln w="25400">
                <a:noFill/>
              </a:ln>
            </c:spPr>
            <c:txPr>
              <a:bodyPr/>
              <a:lstStyle/>
              <a:p>
                <a:pPr>
                  <a:defRPr sz="2000" b="1"/>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Relatório!$C$126:$D$130</c:f>
              <c:strCache>
                <c:ptCount val="5"/>
                <c:pt idx="0">
                  <c:v>Outros</c:v>
                </c:pt>
                <c:pt idx="1">
                  <c:v>Informação sigilosa</c:v>
                </c:pt>
                <c:pt idx="2">
                  <c:v>Pedido genérico</c:v>
                </c:pt>
                <c:pt idx="3">
                  <c:v>Pedido Incompreensível</c:v>
                </c:pt>
                <c:pt idx="4">
                  <c:v>Pedido desproporcional ou desarrazoado</c:v>
                </c:pt>
              </c:strCache>
            </c:strRef>
          </c:cat>
          <c:val>
            <c:numRef>
              <c:f>Relatório!$F$126:$F$130</c:f>
              <c:numCache>
                <c:formatCode>0.00%</c:formatCode>
                <c:ptCount val="5"/>
                <c:pt idx="0">
                  <c:v>0.66666666666666663</c:v>
                </c:pt>
                <c:pt idx="1">
                  <c:v>0</c:v>
                </c:pt>
                <c:pt idx="2">
                  <c:v>8.3333333333333329E-2</c:v>
                </c:pt>
                <c:pt idx="3">
                  <c:v>0</c:v>
                </c:pt>
                <c:pt idx="4">
                  <c:v>0.25</c:v>
                </c:pt>
              </c:numCache>
            </c:numRef>
          </c:val>
          <c:extLst>
            <c:ext xmlns:c16="http://schemas.microsoft.com/office/drawing/2014/chart" uri="{C3380CC4-5D6E-409C-BE32-E72D297353CC}">
              <c16:uniqueId val="{00000005-DE3B-4420-87B2-18F7AB0788F0}"/>
            </c:ext>
          </c:extLst>
        </c:ser>
        <c:ser>
          <c:idx val="1"/>
          <c:order val="1"/>
          <c:dPt>
            <c:idx val="0"/>
            <c:bubble3D val="0"/>
            <c:extLst>
              <c:ext xmlns:c16="http://schemas.microsoft.com/office/drawing/2014/chart" uri="{C3380CC4-5D6E-409C-BE32-E72D297353CC}">
                <c16:uniqueId val="{00000006-DE3B-4420-87B2-18F7AB0788F0}"/>
              </c:ext>
            </c:extLst>
          </c:dPt>
          <c:dPt>
            <c:idx val="1"/>
            <c:bubble3D val="0"/>
            <c:extLst>
              <c:ext xmlns:c16="http://schemas.microsoft.com/office/drawing/2014/chart" uri="{C3380CC4-5D6E-409C-BE32-E72D297353CC}">
                <c16:uniqueId val="{00000007-DE3B-4420-87B2-18F7AB0788F0}"/>
              </c:ext>
            </c:extLst>
          </c:dPt>
          <c:dPt>
            <c:idx val="2"/>
            <c:bubble3D val="0"/>
            <c:extLst>
              <c:ext xmlns:c16="http://schemas.microsoft.com/office/drawing/2014/chart" uri="{C3380CC4-5D6E-409C-BE32-E72D297353CC}">
                <c16:uniqueId val="{00000008-DE3B-4420-87B2-18F7AB0788F0}"/>
              </c:ext>
            </c:extLst>
          </c:dPt>
          <c:dPt>
            <c:idx val="3"/>
            <c:bubble3D val="0"/>
            <c:extLst>
              <c:ext xmlns:c16="http://schemas.microsoft.com/office/drawing/2014/chart" uri="{C3380CC4-5D6E-409C-BE32-E72D297353CC}">
                <c16:uniqueId val="{00000009-DE3B-4420-87B2-18F7AB0788F0}"/>
              </c:ext>
            </c:extLst>
          </c:dPt>
          <c:dPt>
            <c:idx val="4"/>
            <c:bubble3D val="0"/>
            <c:extLst>
              <c:ext xmlns:c16="http://schemas.microsoft.com/office/drawing/2014/chart" uri="{C3380CC4-5D6E-409C-BE32-E72D297353CC}">
                <c16:uniqueId val="{0000000A-DE3B-4420-87B2-18F7AB0788F0}"/>
              </c:ext>
            </c:extLst>
          </c:dPt>
          <c:cat>
            <c:strRef>
              <c:f>Relatório!$C$126:$D$130</c:f>
              <c:strCache>
                <c:ptCount val="5"/>
                <c:pt idx="0">
                  <c:v>Outros</c:v>
                </c:pt>
                <c:pt idx="1">
                  <c:v>Informação sigilosa</c:v>
                </c:pt>
                <c:pt idx="2">
                  <c:v>Pedido genérico</c:v>
                </c:pt>
                <c:pt idx="3">
                  <c:v>Pedido Incompreensível</c:v>
                </c:pt>
                <c:pt idx="4">
                  <c:v>Pedido desproporcional ou desarrazoado</c:v>
                </c:pt>
              </c:strCache>
            </c:strRef>
          </c:cat>
          <c:val>
            <c:numRef>
              <c:f>'[1]2016'!$F$130:$F$132</c:f>
              <c:numCache>
                <c:formatCode>General</c:formatCode>
                <c:ptCount val="3"/>
                <c:pt idx="0">
                  <c:v>0.3</c:v>
                </c:pt>
                <c:pt idx="1">
                  <c:v>0</c:v>
                </c:pt>
                <c:pt idx="2">
                  <c:v>0.7</c:v>
                </c:pt>
              </c:numCache>
            </c:numRef>
          </c:val>
          <c:extLst>
            <c:ext xmlns:c16="http://schemas.microsoft.com/office/drawing/2014/chart" uri="{C3380CC4-5D6E-409C-BE32-E72D297353CC}">
              <c16:uniqueId val="{0000000B-DE3B-4420-87B2-18F7AB0788F0}"/>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3090777095803063"/>
          <c:y val="8.7311177793320247E-2"/>
          <c:w val="0.35361834122765601"/>
          <c:h val="0.83301822229241396"/>
        </c:manualLayout>
      </c:layout>
      <c:overlay val="0"/>
      <c:txPr>
        <a:bodyPr/>
        <a:lstStyle/>
        <a:p>
          <a:pPr>
            <a:defRPr sz="1200" b="0" i="0" u="none" strike="noStrike" baseline="0">
              <a:solidFill>
                <a:srgbClr val="000000"/>
              </a:solidFill>
              <a:latin typeface="Calibri"/>
              <a:ea typeface="Calibri"/>
              <a:cs typeface="Calibri"/>
            </a:defRPr>
          </a:pPr>
          <a:endParaRPr lang="pt-BR"/>
        </a:p>
      </c:txPr>
    </c:legend>
    <c:plotVisOnly val="1"/>
    <c:dispBlanksAs val="zero"/>
    <c:showDLblsOverMax val="0"/>
  </c:chart>
  <c:spPr>
    <a:solidFill>
      <a:schemeClr val="bg1">
        <a:lumMod val="95000"/>
      </a:schemeClr>
    </a:solidFill>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347" footer="0.3149606200000034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2"/>
          <c:order val="0"/>
          <c:dPt>
            <c:idx val="0"/>
            <c:bubble3D val="0"/>
            <c:extLst>
              <c:ext xmlns:c16="http://schemas.microsoft.com/office/drawing/2014/chart" uri="{C3380CC4-5D6E-409C-BE32-E72D297353CC}">
                <c16:uniqueId val="{00000000-35D8-48EF-9BF8-953ED7E06F9C}"/>
              </c:ext>
            </c:extLst>
          </c:dPt>
          <c:dPt>
            <c:idx val="1"/>
            <c:bubble3D val="0"/>
            <c:extLst>
              <c:ext xmlns:c16="http://schemas.microsoft.com/office/drawing/2014/chart" uri="{C3380CC4-5D6E-409C-BE32-E72D297353CC}">
                <c16:uniqueId val="{00000001-35D8-48EF-9BF8-953ED7E06F9C}"/>
              </c:ext>
            </c:extLst>
          </c:dPt>
          <c:dPt>
            <c:idx val="2"/>
            <c:bubble3D val="0"/>
            <c:extLst>
              <c:ext xmlns:c16="http://schemas.microsoft.com/office/drawing/2014/chart" uri="{C3380CC4-5D6E-409C-BE32-E72D297353CC}">
                <c16:uniqueId val="{00000002-35D8-48EF-9BF8-953ED7E06F9C}"/>
              </c:ext>
            </c:extLst>
          </c:dPt>
          <c:dPt>
            <c:idx val="3"/>
            <c:bubble3D val="0"/>
            <c:extLst>
              <c:ext xmlns:c16="http://schemas.microsoft.com/office/drawing/2014/chart" uri="{C3380CC4-5D6E-409C-BE32-E72D297353CC}">
                <c16:uniqueId val="{00000003-35D8-48EF-9BF8-953ED7E06F9C}"/>
              </c:ext>
            </c:extLst>
          </c:dPt>
          <c:dLbls>
            <c:dLbl>
              <c:idx val="0"/>
              <c:spPr>
                <a:noFill/>
                <a:ln w="25400">
                  <a:noFill/>
                </a:ln>
              </c:spPr>
              <c:txPr>
                <a:bodyPr/>
                <a:lstStyle/>
                <a:p>
                  <a:pPr>
                    <a:defRPr sz="2000" b="1"/>
                  </a:pPr>
                  <a:endParaRPr lang="pt-BR"/>
                </a:p>
              </c:txPr>
              <c:showLegendKey val="0"/>
              <c:showVal val="0"/>
              <c:showCatName val="0"/>
              <c:showSerName val="0"/>
              <c:showPercent val="1"/>
              <c:showBubbleSize val="0"/>
              <c:extLst>
                <c:ext xmlns:c16="http://schemas.microsoft.com/office/drawing/2014/chart" uri="{C3380CC4-5D6E-409C-BE32-E72D297353CC}">
                  <c16:uniqueId val="{00000000-35D8-48EF-9BF8-953ED7E06F9C}"/>
                </c:ext>
              </c:extLst>
            </c:dLbl>
            <c:dLbl>
              <c:idx val="1"/>
              <c:layout>
                <c:manualLayout>
                  <c:x val="-6.7585225368076679E-2"/>
                  <c:y val="8.660043892831958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5D8-48EF-9BF8-953ED7E06F9C}"/>
                </c:ext>
              </c:extLst>
            </c:dLbl>
            <c:dLbl>
              <c:idx val="2"/>
              <c:layout>
                <c:manualLayout>
                  <c:x val="2.8545430656789796E-2"/>
                  <c:y val="-1.298018896437017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5D8-48EF-9BF8-953ED7E06F9C}"/>
                </c:ext>
              </c:extLst>
            </c:dLbl>
            <c:dLbl>
              <c:idx val="3"/>
              <c:delete val="1"/>
              <c:extLst>
                <c:ext xmlns:c15="http://schemas.microsoft.com/office/drawing/2012/chart" uri="{CE6537A1-D6FC-4f65-9D91-7224C49458BB}"/>
                <c:ext xmlns:c16="http://schemas.microsoft.com/office/drawing/2014/chart" uri="{C3380CC4-5D6E-409C-BE32-E72D297353CC}">
                  <c16:uniqueId val="{00000003-35D8-48EF-9BF8-953ED7E06F9C}"/>
                </c:ext>
              </c:extLst>
            </c:dLbl>
            <c:spPr>
              <a:noFill/>
              <a:ln w="25400">
                <a:noFill/>
              </a:ln>
            </c:spPr>
            <c:txPr>
              <a:bodyPr/>
              <a:lstStyle/>
              <a:p>
                <a:pPr>
                  <a:defRPr sz="1600" b="1"/>
                </a:pPr>
                <a:endParaRPr lang="pt-BR"/>
              </a:p>
            </c:txPr>
            <c:showLegendKey val="0"/>
            <c:showVal val="0"/>
            <c:showCatName val="0"/>
            <c:showSerName val="0"/>
            <c:showPercent val="1"/>
            <c:showBubbleSize val="0"/>
            <c:showLeaderLines val="1"/>
            <c:extLst>
              <c:ext xmlns:c15="http://schemas.microsoft.com/office/drawing/2012/chart" uri="{CE6537A1-D6FC-4f65-9D91-7224C49458BB}"/>
            </c:extLst>
          </c:dLbls>
          <c:cat>
            <c:multiLvlStrRef>
              <c:f>[2]Relatório2018!$C$113:$E$116</c:f>
              <c:multiLvlStrCache>
                <c:ptCount val="4"/>
                <c:lvl/>
                <c:lvl/>
                <c:lvl>
                  <c:pt idx="0">
                    <c:v>Acesso concedido</c:v>
                  </c:pt>
                  <c:pt idx="1">
                    <c:v>Acesso parcialmente negado</c:v>
                  </c:pt>
                  <c:pt idx="2">
                    <c:v>Acesso negado</c:v>
                  </c:pt>
                  <c:pt idx="3">
                    <c:v>Outras Informações (sugestões, informações e reclamações)</c:v>
                  </c:pt>
                </c:lvl>
              </c:multiLvlStrCache>
            </c:multiLvlStrRef>
          </c:cat>
          <c:val>
            <c:numRef>
              <c:f>Relatório!$G$109:$G$112</c:f>
              <c:numCache>
                <c:formatCode>0.00%</c:formatCode>
                <c:ptCount val="4"/>
                <c:pt idx="0">
                  <c:v>0.78172588832487311</c:v>
                </c:pt>
                <c:pt idx="1">
                  <c:v>5.076142131979695E-3</c:v>
                </c:pt>
                <c:pt idx="2">
                  <c:v>6.0913705583756347E-2</c:v>
                </c:pt>
                <c:pt idx="3">
                  <c:v>0.15228426395939088</c:v>
                </c:pt>
              </c:numCache>
            </c:numRef>
          </c:val>
          <c:extLst>
            <c:ext xmlns:c16="http://schemas.microsoft.com/office/drawing/2014/chart" uri="{C3380CC4-5D6E-409C-BE32-E72D297353CC}">
              <c16:uniqueId val="{00000004-35D8-48EF-9BF8-953ED7E06F9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843332486664969"/>
          <c:y val="2.4526276320723066E-2"/>
          <c:w val="0.38338475432506425"/>
          <c:h val="0.91619560712805648"/>
        </c:manualLayout>
      </c:layout>
      <c:overlay val="0"/>
      <c:txPr>
        <a:bodyPr/>
        <a:lstStyle/>
        <a:p>
          <a:pPr rtl="0">
            <a:defRPr sz="1100" b="0" i="0" u="none" strike="noStrike" baseline="0">
              <a:solidFill>
                <a:srgbClr val="000000"/>
              </a:solidFill>
              <a:latin typeface="Calibri"/>
              <a:ea typeface="Calibri"/>
              <a:cs typeface="Calibri"/>
            </a:defRPr>
          </a:pPr>
          <a:endParaRPr lang="pt-BR"/>
        </a:p>
      </c:txPr>
    </c:legend>
    <c:plotVisOnly val="1"/>
    <c:dispBlanksAs val="zero"/>
    <c:showDLblsOverMax val="0"/>
  </c:chart>
  <c:spPr>
    <a:solidFill>
      <a:sysClr val="window" lastClr="FFFFFF">
        <a:lumMod val="95000"/>
      </a:sysClr>
    </a:solidFill>
    <a:ln w="0"/>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347" footer="0.3149606200000034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1247775</xdr:colOff>
      <xdr:row>37</xdr:row>
      <xdr:rowOff>0</xdr:rowOff>
    </xdr:from>
    <xdr:to>
      <xdr:col>13</xdr:col>
      <xdr:colOff>257175</xdr:colOff>
      <xdr:row>50</xdr:row>
      <xdr:rowOff>85725</xdr:rowOff>
    </xdr:to>
    <xdr:graphicFrame macro="">
      <xdr:nvGraphicFramePr>
        <xdr:cNvPr id="2590214" name="Gráfico 10">
          <a:extLst>
            <a:ext uri="{FF2B5EF4-FFF2-40B4-BE49-F238E27FC236}">
              <a16:creationId xmlns:a16="http://schemas.microsoft.com/office/drawing/2014/main" id="{83F06CB1-3D29-462A-B517-3A97E24DE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504825</xdr:colOff>
      <xdr:row>155</xdr:row>
      <xdr:rowOff>38100</xdr:rowOff>
    </xdr:from>
    <xdr:to>
      <xdr:col>13</xdr:col>
      <xdr:colOff>561975</xdr:colOff>
      <xdr:row>169</xdr:row>
      <xdr:rowOff>57150</xdr:rowOff>
    </xdr:to>
    <xdr:graphicFrame macro="">
      <xdr:nvGraphicFramePr>
        <xdr:cNvPr id="2590215" name="Gráfico 22">
          <a:extLst>
            <a:ext uri="{FF2B5EF4-FFF2-40B4-BE49-F238E27FC236}">
              <a16:creationId xmlns:a16="http://schemas.microsoft.com/office/drawing/2014/main" id="{707F065E-FEE3-4549-B1FA-38684A4DD5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485775</xdr:colOff>
      <xdr:row>171</xdr:row>
      <xdr:rowOff>38100</xdr:rowOff>
    </xdr:from>
    <xdr:to>
      <xdr:col>13</xdr:col>
      <xdr:colOff>542925</xdr:colOff>
      <xdr:row>185</xdr:row>
      <xdr:rowOff>38100</xdr:rowOff>
    </xdr:to>
    <xdr:graphicFrame macro="">
      <xdr:nvGraphicFramePr>
        <xdr:cNvPr id="2590216" name="Gráfico 23">
          <a:extLst>
            <a:ext uri="{FF2B5EF4-FFF2-40B4-BE49-F238E27FC236}">
              <a16:creationId xmlns:a16="http://schemas.microsoft.com/office/drawing/2014/main" id="{BFE1AE71-34BE-4E85-993C-DC359BF89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342900</xdr:colOff>
      <xdr:row>121</xdr:row>
      <xdr:rowOff>180975</xdr:rowOff>
    </xdr:from>
    <xdr:to>
      <xdr:col>13</xdr:col>
      <xdr:colOff>514350</xdr:colOff>
      <xdr:row>135</xdr:row>
      <xdr:rowOff>161925</xdr:rowOff>
    </xdr:to>
    <xdr:graphicFrame macro="">
      <xdr:nvGraphicFramePr>
        <xdr:cNvPr id="2590217" name="Gráfico 14">
          <a:extLst>
            <a:ext uri="{FF2B5EF4-FFF2-40B4-BE49-F238E27FC236}">
              <a16:creationId xmlns:a16="http://schemas.microsoft.com/office/drawing/2014/main" id="{E95D51AB-4908-43EC-ABB4-E26EBA519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107</xdr:row>
      <xdr:rowOff>0</xdr:rowOff>
    </xdr:from>
    <xdr:to>
      <xdr:col>13</xdr:col>
      <xdr:colOff>542925</xdr:colOff>
      <xdr:row>120</xdr:row>
      <xdr:rowOff>38100</xdr:rowOff>
    </xdr:to>
    <xdr:graphicFrame macro="">
      <xdr:nvGraphicFramePr>
        <xdr:cNvPr id="2590218" name="Gráfico 13">
          <a:extLst>
            <a:ext uri="{FF2B5EF4-FFF2-40B4-BE49-F238E27FC236}">
              <a16:creationId xmlns:a16="http://schemas.microsoft.com/office/drawing/2014/main" id="{2AD61895-33D0-4E1D-B2DC-72504102E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492271</xdr:colOff>
      <xdr:row>4</xdr:row>
      <xdr:rowOff>278295</xdr:rowOff>
    </xdr:to>
    <xdr:pic>
      <xdr:nvPicPr>
        <xdr:cNvPr id="2590219" name="Imagem 8" descr="São Bernardo">
          <a:extLst>
            <a:ext uri="{FF2B5EF4-FFF2-40B4-BE49-F238E27FC236}">
              <a16:creationId xmlns:a16="http://schemas.microsoft.com/office/drawing/2014/main" id="{D7774021-94D0-4834-9D6F-0401B47005ED}"/>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79946"/>
        <a:stretch/>
      </xdr:blipFill>
      <xdr:spPr bwMode="auto">
        <a:xfrm>
          <a:off x="0" y="0"/>
          <a:ext cx="1105184" cy="1388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496957</xdr:colOff>
      <xdr:row>0</xdr:row>
      <xdr:rowOff>10913</xdr:rowOff>
    </xdr:from>
    <xdr:to>
      <xdr:col>3</xdr:col>
      <xdr:colOff>383484</xdr:colOff>
      <xdr:row>3</xdr:row>
      <xdr:rowOff>89865</xdr:rowOff>
    </xdr:to>
    <xdr:pic>
      <xdr:nvPicPr>
        <xdr:cNvPr id="2590220" name="Imagem 10">
          <a:extLst>
            <a:ext uri="{FF2B5EF4-FFF2-40B4-BE49-F238E27FC236}">
              <a16:creationId xmlns:a16="http://schemas.microsoft.com/office/drawing/2014/main" id="{6FB396D1-2C57-4BCA-8AA5-5270E74E78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09870" y="10913"/>
          <a:ext cx="1774962" cy="82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01\PMSBC\SA-1\ATENDE%20BEM\Arquivos%20SA-101\01%20-%20LAI%20-%20Acesso%20a%20Informa&#231;&#227;o\Relat&#243;rios\2018\Relat&#243;rios\Relat&#243;rio%20Mensal%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01\PMSBC\SA-1\ATENDE%20BEM\Arquivos%20SA-101\01%20-%20LAI%20-%20Acesso%20a%20Informa&#231;&#227;o\Relat&#243;rios\2018\BD%20Relat&#243;rio%20LAI%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sal - JAN 16"/>
      <sheetName val="Mensal - FEV 16 "/>
      <sheetName val="Mensal - MAR 16 "/>
      <sheetName val="Mensal - abr 16"/>
      <sheetName val="Mensal -Maio 16"/>
      <sheetName val="Mensal - Junho 16 "/>
      <sheetName val="Mensal - Julho 16"/>
      <sheetName val="Mensal - Agosto 16"/>
      <sheetName val="Mensal - Setembro16"/>
      <sheetName val="Mensal - Outubro16"/>
      <sheetName val="Mensal - Novembro16"/>
      <sheetName val="Mensal - Dezembro16"/>
      <sheetName val="201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0">
          <cell r="F130">
            <v>0.3</v>
          </cell>
        </row>
        <row r="131">
          <cell r="F131">
            <v>0</v>
          </cell>
        </row>
        <row r="132">
          <cell r="F132">
            <v>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2017"/>
      <sheetName val="Relatório2017"/>
      <sheetName val="Dados2018"/>
      <sheetName val="Relatório2018"/>
    </sheetNames>
    <sheetDataSet>
      <sheetData sheetId="0"/>
      <sheetData sheetId="1"/>
      <sheetData sheetId="2"/>
      <sheetData sheetId="3">
        <row r="113">
          <cell r="C113" t="str">
            <v>Acesso concedido</v>
          </cell>
        </row>
        <row r="114">
          <cell r="C114" t="str">
            <v>Acesso parcialmente negado</v>
          </cell>
        </row>
        <row r="115">
          <cell r="C115" t="str">
            <v>Acesso negado</v>
          </cell>
        </row>
        <row r="116">
          <cell r="C116" t="str">
            <v>Outras Informações (sugestões, informações e reclamações)</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aobernardo.sp.gov.br/web/sbc/imprensa-oficia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40B7-EBDA-4E7D-9C58-A9F95C98944C}">
  <dimension ref="A1:AG405"/>
  <sheetViews>
    <sheetView topLeftCell="A77" workbookViewId="0">
      <selection activeCell="A78" sqref="A78"/>
    </sheetView>
  </sheetViews>
  <sheetFormatPr defaultRowHeight="18.75" x14ac:dyDescent="0.25"/>
  <cols>
    <col min="1" max="1" width="13.7109375" style="122" customWidth="1"/>
    <col min="2" max="2" width="18.5703125" style="1" bestFit="1" customWidth="1"/>
    <col min="3" max="3" width="18.5703125" style="1" customWidth="1"/>
    <col min="4" max="4" width="21" style="1" bestFit="1" customWidth="1"/>
    <col min="5" max="5" width="10" style="5" hidden="1" customWidth="1"/>
    <col min="6" max="6" width="20.85546875" style="8" customWidth="1"/>
    <col min="7" max="7" width="22.42578125" style="5" customWidth="1"/>
    <col min="8" max="8" width="21.42578125" style="5" customWidth="1"/>
    <col min="9" max="10" width="66.42578125" style="8" customWidth="1"/>
    <col min="11" max="11" width="12.5703125" style="1" bestFit="1" customWidth="1"/>
    <col min="12" max="12" width="12.42578125" style="5" customWidth="1"/>
    <col min="13" max="13" width="7.7109375" style="5" customWidth="1"/>
    <col min="14" max="14" width="12.42578125" style="5" bestFit="1" customWidth="1"/>
    <col min="15" max="15" width="44.28515625" style="1" bestFit="1" customWidth="1"/>
    <col min="16" max="16" width="102.140625" style="10" bestFit="1" customWidth="1"/>
    <col min="17" max="18" width="10.28515625" style="5" customWidth="1"/>
    <col min="19" max="19" width="25.85546875" style="5" bestFit="1" customWidth="1"/>
    <col min="20" max="21" width="10.28515625" style="5" customWidth="1"/>
    <col min="22" max="22" width="93.7109375" style="10" customWidth="1"/>
    <col min="23" max="23" width="12.28515625" style="5" bestFit="1" customWidth="1"/>
    <col min="24" max="24" width="86.85546875" bestFit="1" customWidth="1"/>
  </cols>
  <sheetData>
    <row r="1" spans="1:33" ht="15.75" hidden="1" x14ac:dyDescent="0.25">
      <c r="A1"/>
      <c r="F1" s="21" t="s">
        <v>12</v>
      </c>
      <c r="G1" s="7" t="s">
        <v>16</v>
      </c>
      <c r="H1" s="7" t="s">
        <v>10</v>
      </c>
      <c r="W1" s="5" t="s">
        <v>59</v>
      </c>
      <c r="X1" s="28" t="s">
        <v>68</v>
      </c>
      <c r="Y1" s="28"/>
      <c r="Z1" s="28"/>
      <c r="AA1" s="28"/>
      <c r="AB1" s="28"/>
      <c r="AC1" s="28"/>
    </row>
    <row r="2" spans="1:33" ht="24" hidden="1" x14ac:dyDescent="0.25">
      <c r="A2"/>
      <c r="F2" s="22" t="s">
        <v>13</v>
      </c>
      <c r="G2" s="7" t="s">
        <v>17</v>
      </c>
      <c r="H2" s="7" t="s">
        <v>11</v>
      </c>
      <c r="I2" s="133"/>
      <c r="W2" s="5" t="s">
        <v>60</v>
      </c>
      <c r="X2" s="28" t="s">
        <v>69</v>
      </c>
      <c r="Y2" s="28"/>
      <c r="Z2" s="28"/>
      <c r="AA2" s="28"/>
      <c r="AB2" s="28"/>
      <c r="AC2" s="28"/>
    </row>
    <row r="3" spans="1:33" ht="15.75" hidden="1" x14ac:dyDescent="0.25">
      <c r="A3"/>
      <c r="F3" s="23" t="s">
        <v>14</v>
      </c>
      <c r="G3" s="5" t="s">
        <v>56</v>
      </c>
      <c r="H3" s="7"/>
      <c r="I3" s="134"/>
      <c r="N3" s="5" t="s">
        <v>10</v>
      </c>
      <c r="W3" s="5" t="s">
        <v>62</v>
      </c>
      <c r="X3" s="28" t="s">
        <v>70</v>
      </c>
      <c r="Y3" s="28"/>
      <c r="Z3" s="28"/>
      <c r="AA3" s="28"/>
      <c r="AB3" s="28"/>
      <c r="AC3" s="28"/>
    </row>
    <row r="4" spans="1:33" ht="36" hidden="1" x14ac:dyDescent="0.25">
      <c r="A4"/>
      <c r="F4" s="20" t="s">
        <v>15</v>
      </c>
      <c r="G4" s="7" t="s">
        <v>57</v>
      </c>
      <c r="H4" s="7"/>
      <c r="I4" s="134"/>
      <c r="N4" s="5" t="s">
        <v>11</v>
      </c>
      <c r="W4" s="5" t="s">
        <v>27</v>
      </c>
      <c r="X4" s="28" t="s">
        <v>71</v>
      </c>
      <c r="Y4" s="28"/>
      <c r="Z4" s="28"/>
      <c r="AA4" s="28"/>
      <c r="AB4" s="28"/>
      <c r="AC4" s="28"/>
    </row>
    <row r="5" spans="1:33" ht="45" x14ac:dyDescent="0.25">
      <c r="B5" s="14" t="s">
        <v>39</v>
      </c>
      <c r="C5" s="14"/>
      <c r="D5" s="15">
        <f>COUNTIF(B31:B322,"RESPONDIDO")</f>
        <v>42</v>
      </c>
      <c r="F5" s="7"/>
      <c r="G5" s="117" t="s">
        <v>58</v>
      </c>
      <c r="H5" s="7"/>
      <c r="I5" s="134"/>
      <c r="Q5" s="118" t="s">
        <v>21</v>
      </c>
      <c r="R5" s="118"/>
      <c r="S5" s="118"/>
      <c r="T5" s="118"/>
      <c r="U5" s="118"/>
      <c r="V5" s="119"/>
      <c r="W5" s="118" t="s">
        <v>33</v>
      </c>
      <c r="X5" s="120" t="s">
        <v>72</v>
      </c>
      <c r="Y5" s="120"/>
      <c r="Z5" s="120"/>
      <c r="AA5" s="120"/>
      <c r="AB5" s="120"/>
      <c r="AC5" s="120"/>
      <c r="AD5" s="100"/>
      <c r="AE5" s="100"/>
      <c r="AF5" s="100"/>
      <c r="AG5" s="100"/>
    </row>
    <row r="6" spans="1:33" ht="21" x14ac:dyDescent="0.25">
      <c r="B6" s="16" t="s">
        <v>40</v>
      </c>
      <c r="C6" s="16"/>
      <c r="D6" s="17">
        <f>COUNTIF(B31:B322,"PENDENTE")</f>
        <v>8</v>
      </c>
      <c r="F6" s="7"/>
      <c r="G6" s="7"/>
      <c r="H6" s="7"/>
      <c r="I6" s="135"/>
      <c r="Q6" s="118" t="s">
        <v>22</v>
      </c>
      <c r="R6" s="118"/>
      <c r="S6" s="118"/>
      <c r="T6" s="118"/>
      <c r="U6" s="118"/>
      <c r="V6" s="119"/>
      <c r="W6" s="118" t="s">
        <v>32</v>
      </c>
      <c r="X6" s="120" t="s">
        <v>73</v>
      </c>
      <c r="Y6" s="120"/>
      <c r="Z6" s="120"/>
      <c r="AA6" s="120"/>
      <c r="AB6" s="120"/>
      <c r="AC6" s="120"/>
      <c r="AD6" s="100"/>
      <c r="AE6" s="100"/>
      <c r="AF6" s="100"/>
      <c r="AG6" s="100"/>
    </row>
    <row r="7" spans="1:33" ht="21" x14ac:dyDescent="0.25">
      <c r="B7" s="18" t="s">
        <v>41</v>
      </c>
      <c r="C7" s="18"/>
      <c r="D7" s="19">
        <f>D5+D6</f>
        <v>50</v>
      </c>
      <c r="F7" s="7"/>
      <c r="G7" s="7"/>
      <c r="H7" s="7"/>
      <c r="Q7" s="118"/>
      <c r="R7" s="118"/>
      <c r="S7" s="118"/>
      <c r="T7" s="118"/>
      <c r="U7" s="118"/>
      <c r="V7" s="119"/>
      <c r="W7" s="118" t="s">
        <v>34</v>
      </c>
      <c r="X7" s="120" t="s">
        <v>74</v>
      </c>
      <c r="Y7" s="120"/>
      <c r="Z7" s="120"/>
      <c r="AA7" s="120"/>
      <c r="AB7" s="120"/>
      <c r="AC7" s="120"/>
      <c r="AD7" s="100"/>
      <c r="AE7" s="100"/>
      <c r="AF7" s="100"/>
      <c r="AG7" s="100"/>
    </row>
    <row r="8" spans="1:33" ht="15.75" hidden="1" x14ac:dyDescent="0.25">
      <c r="A8"/>
      <c r="B8" s="13"/>
      <c r="C8" s="13"/>
      <c r="D8" s="13"/>
      <c r="F8" s="7"/>
      <c r="G8" s="7"/>
      <c r="H8" s="7"/>
      <c r="W8" s="5" t="s">
        <v>38</v>
      </c>
      <c r="X8" s="28" t="s">
        <v>42</v>
      </c>
      <c r="Y8" s="28"/>
      <c r="Z8" s="28"/>
      <c r="AA8" s="28"/>
      <c r="AB8" s="28"/>
      <c r="AC8" s="28"/>
    </row>
    <row r="9" spans="1:33" ht="15.75" hidden="1" x14ac:dyDescent="0.25">
      <c r="A9"/>
      <c r="B9" s="13"/>
      <c r="C9" s="13"/>
      <c r="D9" s="13"/>
      <c r="F9" s="7"/>
      <c r="G9" s="7"/>
      <c r="H9" s="7"/>
      <c r="W9" s="5" t="s">
        <v>36</v>
      </c>
      <c r="X9" s="28" t="s">
        <v>75</v>
      </c>
      <c r="Y9" s="28"/>
      <c r="Z9" s="28"/>
      <c r="AA9" s="28"/>
      <c r="AB9" s="28"/>
      <c r="AC9" s="28"/>
    </row>
    <row r="10" spans="1:33" ht="15.75" hidden="1" x14ac:dyDescent="0.25">
      <c r="A10"/>
      <c r="B10" s="13"/>
      <c r="C10" s="13"/>
      <c r="D10" s="13"/>
      <c r="F10" s="7"/>
      <c r="G10" s="7"/>
      <c r="H10" s="7"/>
      <c r="W10" s="5" t="s">
        <v>28</v>
      </c>
      <c r="X10" s="28" t="s">
        <v>76</v>
      </c>
      <c r="Y10" s="28"/>
      <c r="Z10" s="28"/>
      <c r="AA10" s="28"/>
      <c r="AB10" s="28"/>
      <c r="AC10" s="28"/>
    </row>
    <row r="11" spans="1:33" ht="15.75" hidden="1" x14ac:dyDescent="0.25">
      <c r="A11"/>
      <c r="B11" s="13"/>
      <c r="C11" s="13"/>
      <c r="D11" s="13"/>
      <c r="F11" s="7"/>
      <c r="G11" s="7"/>
      <c r="H11" s="7"/>
      <c r="W11" s="5" t="s">
        <v>54</v>
      </c>
      <c r="X11" s="28" t="s">
        <v>77</v>
      </c>
      <c r="Y11" s="28"/>
      <c r="Z11" s="28"/>
      <c r="AA11" s="28"/>
      <c r="AB11" s="28"/>
      <c r="AC11" s="28"/>
    </row>
    <row r="12" spans="1:33" ht="15.75" hidden="1" x14ac:dyDescent="0.25">
      <c r="A12"/>
      <c r="B12" s="13"/>
      <c r="C12" s="13"/>
      <c r="D12" s="13"/>
      <c r="F12" s="7"/>
      <c r="G12" s="7"/>
      <c r="H12" s="7"/>
      <c r="W12" s="5" t="s">
        <v>31</v>
      </c>
      <c r="X12" s="28" t="s">
        <v>78</v>
      </c>
      <c r="Y12" s="28"/>
      <c r="Z12" s="28"/>
      <c r="AA12" s="28"/>
      <c r="AB12" s="28"/>
      <c r="AC12" s="28"/>
    </row>
    <row r="13" spans="1:33" ht="15.75" hidden="1" x14ac:dyDescent="0.25">
      <c r="A13"/>
      <c r="B13" s="13"/>
      <c r="C13" s="13"/>
      <c r="D13" s="13"/>
      <c r="F13" s="7"/>
      <c r="G13" s="7"/>
      <c r="H13" s="7"/>
      <c r="W13" s="5" t="s">
        <v>26</v>
      </c>
      <c r="X13" s="28" t="s">
        <v>79</v>
      </c>
      <c r="Y13" s="28"/>
      <c r="Z13" s="28"/>
      <c r="AA13" s="28"/>
      <c r="AB13" s="28"/>
      <c r="AC13" s="28"/>
    </row>
    <row r="14" spans="1:33" ht="15.75" hidden="1" x14ac:dyDescent="0.25">
      <c r="A14"/>
      <c r="B14" s="13"/>
      <c r="C14" s="13"/>
      <c r="D14" s="13"/>
      <c r="F14" s="7"/>
      <c r="G14" s="7"/>
      <c r="H14" s="7"/>
      <c r="W14" s="5" t="s">
        <v>53</v>
      </c>
      <c r="X14" s="28" t="s">
        <v>80</v>
      </c>
      <c r="Y14" s="28"/>
      <c r="Z14" s="28"/>
      <c r="AA14" s="28"/>
      <c r="AB14" s="28"/>
      <c r="AC14" s="28"/>
    </row>
    <row r="15" spans="1:33" ht="15.75" hidden="1" x14ac:dyDescent="0.25">
      <c r="A15"/>
      <c r="B15" s="13"/>
      <c r="C15" s="13"/>
      <c r="D15" s="13"/>
      <c r="F15" s="7"/>
      <c r="G15" s="7"/>
      <c r="H15" s="7"/>
      <c r="W15" s="5" t="s">
        <v>35</v>
      </c>
      <c r="X15" s="28" t="s">
        <v>81</v>
      </c>
      <c r="Y15" s="28"/>
      <c r="Z15" s="28"/>
      <c r="AA15" s="28"/>
      <c r="AB15" s="28"/>
      <c r="AC15" s="28"/>
    </row>
    <row r="16" spans="1:33" ht="15.75" hidden="1" x14ac:dyDescent="0.25">
      <c r="A16"/>
      <c r="B16" s="13"/>
      <c r="C16" s="13"/>
      <c r="D16" s="13"/>
      <c r="F16" s="7"/>
      <c r="G16" s="7"/>
      <c r="H16" s="7"/>
      <c r="W16" s="5" t="s">
        <v>63</v>
      </c>
      <c r="X16" s="28" t="s">
        <v>82</v>
      </c>
      <c r="Y16" s="28"/>
      <c r="Z16" s="28"/>
      <c r="AA16" s="28"/>
      <c r="AB16" s="28"/>
      <c r="AC16" s="28"/>
    </row>
    <row r="17" spans="1:29" ht="15.75" hidden="1" x14ac:dyDescent="0.25">
      <c r="A17"/>
      <c r="B17" s="13"/>
      <c r="C17" s="13"/>
      <c r="D17" s="13"/>
      <c r="F17" s="7"/>
      <c r="G17" s="7"/>
      <c r="H17" s="7"/>
      <c r="W17" s="5" t="s">
        <v>61</v>
      </c>
      <c r="X17" s="28" t="s">
        <v>83</v>
      </c>
      <c r="Y17" s="28"/>
      <c r="Z17" s="28"/>
      <c r="AA17" s="28"/>
      <c r="AB17" s="28"/>
      <c r="AC17" s="28"/>
    </row>
    <row r="18" spans="1:29" ht="15.75" hidden="1" x14ac:dyDescent="0.25">
      <c r="A18"/>
      <c r="B18" s="13"/>
      <c r="C18" s="13"/>
      <c r="D18" s="13"/>
      <c r="F18" s="7"/>
      <c r="G18" s="7"/>
      <c r="H18" s="7"/>
      <c r="W18" s="5" t="s">
        <v>52</v>
      </c>
      <c r="X18" s="28" t="s">
        <v>84</v>
      </c>
      <c r="Y18" s="28"/>
      <c r="Z18" s="28"/>
      <c r="AA18" s="28"/>
      <c r="AB18" s="28"/>
      <c r="AC18" s="28"/>
    </row>
    <row r="19" spans="1:29" ht="15.75" hidden="1" x14ac:dyDescent="0.25">
      <c r="A19"/>
      <c r="B19" s="13"/>
      <c r="C19" s="13"/>
      <c r="D19" s="13"/>
      <c r="F19" s="7"/>
      <c r="G19" s="7"/>
      <c r="H19" s="7"/>
      <c r="W19" s="5" t="s">
        <v>30</v>
      </c>
      <c r="X19" s="28" t="s">
        <v>85</v>
      </c>
      <c r="Y19" s="28"/>
      <c r="Z19" s="28"/>
      <c r="AA19" s="28"/>
      <c r="AB19" s="28"/>
      <c r="AC19" s="28"/>
    </row>
    <row r="20" spans="1:29" ht="15.75" hidden="1" x14ac:dyDescent="0.25">
      <c r="A20"/>
      <c r="B20" s="13"/>
      <c r="C20" s="13"/>
      <c r="D20" s="13"/>
      <c r="F20" s="7"/>
      <c r="G20" s="7"/>
      <c r="H20" s="7"/>
      <c r="W20" s="5" t="s">
        <v>29</v>
      </c>
      <c r="X20" s="28" t="s">
        <v>86</v>
      </c>
      <c r="Y20" s="28"/>
      <c r="Z20" s="28"/>
      <c r="AA20" s="28"/>
      <c r="AB20" s="28"/>
      <c r="AC20" s="28"/>
    </row>
    <row r="21" spans="1:29" ht="15.75" hidden="1" x14ac:dyDescent="0.25">
      <c r="A21"/>
      <c r="B21" s="13"/>
      <c r="C21" s="13"/>
      <c r="D21" s="13"/>
      <c r="F21" s="7"/>
      <c r="G21" s="7"/>
      <c r="H21" s="7"/>
      <c r="W21" s="5" t="s">
        <v>51</v>
      </c>
      <c r="X21" s="28" t="s">
        <v>67</v>
      </c>
      <c r="Y21" s="28"/>
      <c r="Z21" s="28"/>
      <c r="AA21" s="28"/>
      <c r="AB21" s="28"/>
      <c r="AC21" s="28"/>
    </row>
    <row r="22" spans="1:29" ht="15.75" hidden="1" x14ac:dyDescent="0.25">
      <c r="A22"/>
      <c r="B22" s="13"/>
      <c r="C22" s="13"/>
      <c r="D22" s="13"/>
      <c r="F22" s="7"/>
      <c r="G22" s="7"/>
      <c r="H22" s="7"/>
      <c r="W22" s="5" t="s">
        <v>37</v>
      </c>
      <c r="X22" s="28" t="s">
        <v>43</v>
      </c>
      <c r="Y22" s="28"/>
      <c r="Z22" s="28"/>
      <c r="AA22" s="28"/>
      <c r="AB22" s="28"/>
      <c r="AC22" s="28"/>
    </row>
    <row r="23" spans="1:29" ht="15.75" hidden="1" x14ac:dyDescent="0.25">
      <c r="A23"/>
      <c r="B23" s="13"/>
      <c r="C23" s="13"/>
      <c r="D23" s="13"/>
      <c r="F23" s="7"/>
      <c r="G23" s="7"/>
      <c r="H23" s="7"/>
      <c r="W23" s="5" t="s">
        <v>64</v>
      </c>
      <c r="X23" s="28" t="s">
        <v>44</v>
      </c>
      <c r="Y23" s="28"/>
      <c r="Z23" s="28"/>
      <c r="AA23" s="28"/>
      <c r="AB23" s="28"/>
      <c r="AC23" s="28"/>
    </row>
    <row r="24" spans="1:29" ht="4.5" customHeight="1" x14ac:dyDescent="0.25">
      <c r="A24"/>
      <c r="B24" s="13"/>
      <c r="C24" s="13"/>
      <c r="D24" s="13"/>
      <c r="F24" s="7"/>
      <c r="G24" s="7"/>
      <c r="H24" s="7"/>
      <c r="W24" s="5" t="s">
        <v>55</v>
      </c>
      <c r="X24" s="28" t="s">
        <v>45</v>
      </c>
      <c r="Y24" s="28"/>
      <c r="Z24" s="28"/>
      <c r="AA24" s="28"/>
      <c r="AB24" s="28"/>
      <c r="AC24" s="28"/>
    </row>
    <row r="25" spans="1:29" ht="15.75" hidden="1" customHeight="1" x14ac:dyDescent="0.25">
      <c r="A25"/>
      <c r="B25" s="13"/>
      <c r="C25" s="13"/>
      <c r="D25" s="13"/>
      <c r="F25" s="7"/>
      <c r="G25" s="7"/>
      <c r="H25" s="7"/>
      <c r="W25" s="5" t="s">
        <v>50</v>
      </c>
      <c r="X25" s="28" t="s">
        <v>46</v>
      </c>
      <c r="Y25" s="28"/>
      <c r="Z25" s="28"/>
      <c r="AA25" s="28"/>
      <c r="AB25" s="28"/>
      <c r="AC25" s="28"/>
    </row>
    <row r="26" spans="1:29" ht="5.25" customHeight="1" x14ac:dyDescent="0.25">
      <c r="A26"/>
      <c r="B26" s="13"/>
      <c r="C26" s="13"/>
      <c r="D26" s="13"/>
      <c r="F26" s="7"/>
      <c r="G26" s="7"/>
      <c r="H26" s="7"/>
      <c r="W26" s="5" t="s">
        <v>65</v>
      </c>
      <c r="X26" s="28" t="s">
        <v>47</v>
      </c>
      <c r="Y26" s="28"/>
      <c r="Z26" s="28"/>
      <c r="AA26" s="28"/>
      <c r="AB26" s="28"/>
      <c r="AC26" s="28"/>
    </row>
    <row r="27" spans="1:29" ht="22.5" customHeight="1" x14ac:dyDescent="0.25">
      <c r="A27"/>
      <c r="B27" s="13"/>
      <c r="C27" s="13"/>
      <c r="D27" s="13"/>
      <c r="F27" s="7"/>
      <c r="G27" s="7"/>
      <c r="H27" s="7"/>
      <c r="W27" s="5" t="s">
        <v>66</v>
      </c>
      <c r="X27" s="28" t="s">
        <v>48</v>
      </c>
      <c r="Y27" s="28"/>
      <c r="Z27" s="28"/>
      <c r="AA27" s="28"/>
      <c r="AB27" s="28"/>
      <c r="AC27" s="28"/>
    </row>
    <row r="28" spans="1:29" ht="22.5" customHeight="1" x14ac:dyDescent="0.25">
      <c r="A28"/>
      <c r="B28" s="13"/>
      <c r="C28" s="13"/>
      <c r="D28" s="13"/>
      <c r="F28" s="7"/>
      <c r="G28" s="7"/>
      <c r="H28" s="7"/>
      <c r="W28" s="5" t="s">
        <v>2279</v>
      </c>
      <c r="X28" s="28" t="s">
        <v>2280</v>
      </c>
      <c r="Y28" s="28"/>
      <c r="Z28" s="28"/>
      <c r="AA28" s="28"/>
      <c r="AB28" s="28"/>
      <c r="AC28" s="28"/>
    </row>
    <row r="29" spans="1:29" ht="22.5" customHeight="1" thickBot="1" x14ac:dyDescent="0.3">
      <c r="A29"/>
      <c r="B29" s="13"/>
      <c r="C29" s="13"/>
      <c r="D29" s="13"/>
      <c r="F29" s="7"/>
      <c r="G29" s="7"/>
      <c r="H29" s="7"/>
      <c r="W29" s="5" t="s">
        <v>2281</v>
      </c>
      <c r="X29" s="28" t="s">
        <v>2282</v>
      </c>
      <c r="Y29" s="28"/>
      <c r="Z29" s="28"/>
      <c r="AA29" s="28"/>
      <c r="AB29" s="28"/>
      <c r="AC29" s="28"/>
    </row>
    <row r="30" spans="1:29" s="31" customFormat="1" ht="23.25" thickBot="1" x14ac:dyDescent="0.3">
      <c r="A30" s="126"/>
      <c r="B30" s="42" t="s">
        <v>25</v>
      </c>
      <c r="C30" s="43" t="s">
        <v>87</v>
      </c>
      <c r="D30" s="44" t="s">
        <v>0</v>
      </c>
      <c r="E30" s="44"/>
      <c r="F30" s="45" t="s">
        <v>4</v>
      </c>
      <c r="G30" s="45" t="s">
        <v>20</v>
      </c>
      <c r="H30" s="45" t="s">
        <v>18</v>
      </c>
      <c r="I30" s="44" t="s">
        <v>8</v>
      </c>
      <c r="J30" s="44" t="s">
        <v>23</v>
      </c>
      <c r="K30" s="44" t="s">
        <v>1</v>
      </c>
      <c r="L30" s="44" t="s">
        <v>24</v>
      </c>
      <c r="M30" s="43" t="s">
        <v>49</v>
      </c>
      <c r="N30" s="43" t="s">
        <v>9</v>
      </c>
      <c r="O30" s="44" t="s">
        <v>88</v>
      </c>
      <c r="P30" s="44" t="s">
        <v>89</v>
      </c>
      <c r="Q30" s="45" t="s">
        <v>3</v>
      </c>
      <c r="R30" s="43" t="s">
        <v>19</v>
      </c>
      <c r="S30" s="44" t="s">
        <v>5</v>
      </c>
      <c r="T30" s="44" t="s">
        <v>6</v>
      </c>
      <c r="U30" s="44" t="s">
        <v>7</v>
      </c>
      <c r="V30" s="44" t="s">
        <v>2</v>
      </c>
      <c r="W30" s="46" t="s">
        <v>92</v>
      </c>
    </row>
    <row r="31" spans="1:29" ht="150" x14ac:dyDescent="0.25">
      <c r="A31"/>
      <c r="B31" s="2" t="str">
        <f>IF(D31="","",IF(I31="","PENDENTE","RESPONDIDO"))</f>
        <v>RESPONDIDO</v>
      </c>
      <c r="C31" s="29" t="str">
        <f ca="1">IF(D31="","",IF(I31="",(K31+20)-TODAY(),""))</f>
        <v/>
      </c>
      <c r="D31" s="2" t="s">
        <v>2973</v>
      </c>
      <c r="E31" s="4"/>
      <c r="F31" s="9" t="s">
        <v>12</v>
      </c>
      <c r="G31" s="4"/>
      <c r="H31" s="4"/>
      <c r="I31" s="9" t="s">
        <v>3076</v>
      </c>
      <c r="J31" s="9"/>
      <c r="K31" s="3">
        <v>45293</v>
      </c>
      <c r="L31" s="6">
        <v>45327</v>
      </c>
      <c r="M31" s="24">
        <f>IF(L31="","",L31-K31)</f>
        <v>34</v>
      </c>
      <c r="N31" s="12" t="str">
        <f>IF(L31="","",IF((L31-K31)&gt;20,"Sim","Não"))</f>
        <v>Sim</v>
      </c>
      <c r="O31" s="2" t="s">
        <v>2156</v>
      </c>
      <c r="P31" s="11"/>
      <c r="Q31" s="30" t="s">
        <v>21</v>
      </c>
      <c r="R31" s="30" t="s">
        <v>22</v>
      </c>
      <c r="S31" s="4" t="s">
        <v>519</v>
      </c>
      <c r="T31" s="4" t="s">
        <v>91</v>
      </c>
      <c r="U31" s="4" t="s">
        <v>2285</v>
      </c>
      <c r="V31" s="11" t="s">
        <v>2974</v>
      </c>
      <c r="W31" s="4" t="s">
        <v>53</v>
      </c>
    </row>
    <row r="32" spans="1:29" ht="105" x14ac:dyDescent="0.25">
      <c r="A32"/>
      <c r="B32" s="2" t="str">
        <f>IF(D32="","",IF(I32="","PENDENTE","RESPONDIDO"))</f>
        <v>RESPONDIDO</v>
      </c>
      <c r="C32" s="29" t="str">
        <f ca="1">IF(D32="","",IF(I32="",(K32+20)-TODAY(),""))</f>
        <v/>
      </c>
      <c r="D32" s="2" t="s">
        <v>2975</v>
      </c>
      <c r="E32" s="4"/>
      <c r="F32" s="9" t="s">
        <v>12</v>
      </c>
      <c r="G32" s="4"/>
      <c r="H32" s="4"/>
      <c r="I32" s="9" t="s">
        <v>3077</v>
      </c>
      <c r="J32" s="9"/>
      <c r="K32" s="3">
        <v>45296</v>
      </c>
      <c r="L32" s="6">
        <v>45327</v>
      </c>
      <c r="M32" s="24">
        <f>IF(L32="","",L32-K32)</f>
        <v>31</v>
      </c>
      <c r="N32" s="12" t="str">
        <f>IF(L32="","",IF((L32-K32)&gt;20,"Sim","Não"))</f>
        <v>Sim</v>
      </c>
      <c r="O32" s="11" t="s">
        <v>2976</v>
      </c>
      <c r="P32" s="11"/>
      <c r="Q32" s="30" t="s">
        <v>21</v>
      </c>
      <c r="R32" s="30" t="s">
        <v>22</v>
      </c>
      <c r="S32" s="4" t="s">
        <v>242</v>
      </c>
      <c r="T32" s="4" t="s">
        <v>91</v>
      </c>
      <c r="U32" s="4" t="s">
        <v>2285</v>
      </c>
      <c r="V32" s="11" t="s">
        <v>2977</v>
      </c>
      <c r="W32" s="4" t="s">
        <v>59</v>
      </c>
    </row>
    <row r="33" spans="1:23" ht="105" x14ac:dyDescent="0.25">
      <c r="A33"/>
      <c r="B33" s="2" t="str">
        <f t="shared" ref="B33:B46" si="0">IF(D33="","",IF(I33="","PENDENTE","RESPONDIDO"))</f>
        <v>RESPONDIDO</v>
      </c>
      <c r="C33" s="29" t="str">
        <f t="shared" ref="C33:C46" ca="1" si="1">IF(D33="","",IF(I33="",(K33+20)-TODAY(),""))</f>
        <v/>
      </c>
      <c r="D33" s="2" t="s">
        <v>2978</v>
      </c>
      <c r="E33" s="4"/>
      <c r="F33" s="9" t="s">
        <v>12</v>
      </c>
      <c r="G33" s="4"/>
      <c r="H33" s="4"/>
      <c r="I33" s="9" t="s">
        <v>3078</v>
      </c>
      <c r="J33" s="9"/>
      <c r="K33" s="3">
        <v>45298</v>
      </c>
      <c r="L33" s="6">
        <v>45327</v>
      </c>
      <c r="M33" s="24">
        <f t="shared" ref="M33:M35" si="2">IF(L33="","",L33-K33)</f>
        <v>29</v>
      </c>
      <c r="N33" s="12" t="str">
        <f t="shared" ref="N33:N35" si="3">IF(L33="","",IF((L33-K33)&gt;20,"Sim","Não"))</f>
        <v>Sim</v>
      </c>
      <c r="O33" s="2" t="s">
        <v>2979</v>
      </c>
      <c r="P33" s="11"/>
      <c r="Q33" s="30" t="s">
        <v>21</v>
      </c>
      <c r="R33" s="30" t="s">
        <v>22</v>
      </c>
      <c r="S33" s="4" t="s">
        <v>2980</v>
      </c>
      <c r="T33" s="4" t="s">
        <v>91</v>
      </c>
      <c r="U33" s="4" t="s">
        <v>2285</v>
      </c>
      <c r="V33" s="11" t="s">
        <v>2981</v>
      </c>
      <c r="W33" s="4" t="s">
        <v>59</v>
      </c>
    </row>
    <row r="34" spans="1:23" ht="61.5" x14ac:dyDescent="0.25">
      <c r="A34"/>
      <c r="B34" s="2" t="str">
        <f t="shared" si="0"/>
        <v>RESPONDIDO</v>
      </c>
      <c r="C34" s="29" t="str">
        <f t="shared" ca="1" si="1"/>
        <v/>
      </c>
      <c r="D34" s="2" t="s">
        <v>2982</v>
      </c>
      <c r="E34" s="4"/>
      <c r="F34" s="9" t="s">
        <v>15</v>
      </c>
      <c r="G34" s="4"/>
      <c r="H34" s="4"/>
      <c r="I34" s="9" t="s">
        <v>2988</v>
      </c>
      <c r="J34" s="9"/>
      <c r="K34" s="3">
        <v>45299</v>
      </c>
      <c r="L34" s="6">
        <v>45300</v>
      </c>
      <c r="M34" s="24">
        <f t="shared" si="2"/>
        <v>1</v>
      </c>
      <c r="N34" s="12" t="str">
        <f t="shared" si="3"/>
        <v>Não</v>
      </c>
      <c r="O34" s="2" t="s">
        <v>2962</v>
      </c>
      <c r="P34" s="11"/>
      <c r="Q34" s="30" t="s">
        <v>22</v>
      </c>
      <c r="R34" s="30" t="s">
        <v>22</v>
      </c>
      <c r="S34" s="4" t="s">
        <v>286</v>
      </c>
      <c r="T34" s="4" t="s">
        <v>91</v>
      </c>
      <c r="U34" s="4" t="s">
        <v>2285</v>
      </c>
      <c r="V34" s="11" t="s">
        <v>2985</v>
      </c>
      <c r="W34" s="4" t="s">
        <v>51</v>
      </c>
    </row>
    <row r="35" spans="1:23" ht="61.5" x14ac:dyDescent="0.25">
      <c r="A35"/>
      <c r="B35" s="2" t="str">
        <f t="shared" si="0"/>
        <v>RESPONDIDO</v>
      </c>
      <c r="C35" s="29" t="str">
        <f t="shared" ca="1" si="1"/>
        <v/>
      </c>
      <c r="D35" s="11" t="s">
        <v>2983</v>
      </c>
      <c r="E35" s="4"/>
      <c r="F35" s="9" t="s">
        <v>15</v>
      </c>
      <c r="G35" s="4"/>
      <c r="H35" s="4"/>
      <c r="I35" s="9" t="s">
        <v>2988</v>
      </c>
      <c r="J35" s="9"/>
      <c r="K35" s="3">
        <v>45299</v>
      </c>
      <c r="L35" s="6">
        <v>45300</v>
      </c>
      <c r="M35" s="24">
        <f t="shared" si="2"/>
        <v>1</v>
      </c>
      <c r="N35" s="12" t="str">
        <f t="shared" si="3"/>
        <v>Não</v>
      </c>
      <c r="O35" s="2" t="s">
        <v>2962</v>
      </c>
      <c r="P35" s="11"/>
      <c r="Q35" s="30" t="s">
        <v>22</v>
      </c>
      <c r="R35" s="30" t="s">
        <v>22</v>
      </c>
      <c r="S35" s="4" t="s">
        <v>286</v>
      </c>
      <c r="T35" s="4" t="s">
        <v>91</v>
      </c>
      <c r="U35" s="4" t="s">
        <v>2285</v>
      </c>
      <c r="V35" s="11" t="s">
        <v>2986</v>
      </c>
      <c r="W35" s="4" t="s">
        <v>51</v>
      </c>
    </row>
    <row r="36" spans="1:23" ht="61.5" x14ac:dyDescent="0.25">
      <c r="A36"/>
      <c r="B36" s="2" t="str">
        <f t="shared" si="0"/>
        <v>RESPONDIDO</v>
      </c>
      <c r="C36" s="29" t="str">
        <f t="shared" ca="1" si="1"/>
        <v/>
      </c>
      <c r="D36" s="2" t="s">
        <v>2984</v>
      </c>
      <c r="E36" s="4"/>
      <c r="F36" s="9" t="s">
        <v>15</v>
      </c>
      <c r="G36" s="4"/>
      <c r="H36" s="4"/>
      <c r="I36" s="9" t="s">
        <v>2988</v>
      </c>
      <c r="J36" s="9"/>
      <c r="K36" s="3">
        <v>45299</v>
      </c>
      <c r="L36" s="6">
        <v>45300</v>
      </c>
      <c r="M36" s="24">
        <f t="shared" ref="M36:M101" si="4">IF(L36="","",L36-K36)</f>
        <v>1</v>
      </c>
      <c r="N36" s="12" t="str">
        <f t="shared" ref="N36:N101" si="5">IF(L36="","",IF((L36-K36)&gt;20,"Sim","Não"))</f>
        <v>Não</v>
      </c>
      <c r="O36" s="2" t="s">
        <v>2962</v>
      </c>
      <c r="P36" s="11"/>
      <c r="Q36" s="30" t="s">
        <v>22</v>
      </c>
      <c r="R36" s="30" t="s">
        <v>22</v>
      </c>
      <c r="S36" s="4" t="s">
        <v>286</v>
      </c>
      <c r="T36" s="4" t="s">
        <v>91</v>
      </c>
      <c r="U36" s="4" t="s">
        <v>2285</v>
      </c>
      <c r="V36" s="11" t="s">
        <v>2987</v>
      </c>
      <c r="W36" s="4" t="s">
        <v>51</v>
      </c>
    </row>
    <row r="37" spans="1:23" ht="75" x14ac:dyDescent="0.25">
      <c r="A37"/>
      <c r="B37" s="2" t="str">
        <f t="shared" si="0"/>
        <v>RESPONDIDO</v>
      </c>
      <c r="C37" s="29" t="str">
        <f t="shared" ca="1" si="1"/>
        <v/>
      </c>
      <c r="D37" s="2" t="s">
        <v>2989</v>
      </c>
      <c r="E37" s="4"/>
      <c r="F37" s="9" t="s">
        <v>12</v>
      </c>
      <c r="G37" s="4"/>
      <c r="H37" s="4"/>
      <c r="I37" s="9" t="s">
        <v>3079</v>
      </c>
      <c r="J37" s="9"/>
      <c r="K37" s="3">
        <v>45300</v>
      </c>
      <c r="L37" s="6">
        <v>45324</v>
      </c>
      <c r="M37" s="24">
        <f t="shared" si="4"/>
        <v>24</v>
      </c>
      <c r="N37" s="12" t="str">
        <f t="shared" si="5"/>
        <v>Sim</v>
      </c>
      <c r="O37" s="2" t="s">
        <v>2990</v>
      </c>
      <c r="P37" s="11"/>
      <c r="Q37" s="30" t="s">
        <v>21</v>
      </c>
      <c r="R37" s="30" t="s">
        <v>22</v>
      </c>
      <c r="S37" s="4" t="s">
        <v>2991</v>
      </c>
      <c r="T37" s="4" t="s">
        <v>91</v>
      </c>
      <c r="U37" s="4" t="s">
        <v>2285</v>
      </c>
      <c r="V37" s="11" t="s">
        <v>2992</v>
      </c>
      <c r="W37" s="4" t="s">
        <v>59</v>
      </c>
    </row>
    <row r="38" spans="1:23" ht="210" x14ac:dyDescent="0.25">
      <c r="A38"/>
      <c r="B38" s="2" t="str">
        <f t="shared" si="0"/>
        <v>RESPONDIDO</v>
      </c>
      <c r="C38" s="29" t="str">
        <f t="shared" ca="1" si="1"/>
        <v/>
      </c>
      <c r="D38" s="2" t="s">
        <v>2993</v>
      </c>
      <c r="E38" s="4"/>
      <c r="F38" s="9" t="s">
        <v>12</v>
      </c>
      <c r="G38" s="4"/>
      <c r="H38" s="4"/>
      <c r="I38" s="9" t="s">
        <v>449</v>
      </c>
      <c r="J38" s="9"/>
      <c r="K38" s="3">
        <v>45300</v>
      </c>
      <c r="L38" s="6">
        <v>45327</v>
      </c>
      <c r="M38" s="24">
        <f t="shared" si="4"/>
        <v>27</v>
      </c>
      <c r="N38" s="12" t="str">
        <f t="shared" si="5"/>
        <v>Sim</v>
      </c>
      <c r="O38" s="2" t="s">
        <v>2994</v>
      </c>
      <c r="P38" s="11"/>
      <c r="Q38" s="30" t="s">
        <v>21</v>
      </c>
      <c r="R38" s="30" t="s">
        <v>22</v>
      </c>
      <c r="S38" s="4" t="s">
        <v>276</v>
      </c>
      <c r="T38" s="4" t="s">
        <v>91</v>
      </c>
      <c r="U38" s="4" t="s">
        <v>2285</v>
      </c>
      <c r="V38" s="11" t="s">
        <v>2995</v>
      </c>
      <c r="W38" s="4" t="s">
        <v>30</v>
      </c>
    </row>
    <row r="39" spans="1:23" ht="61.5" x14ac:dyDescent="0.25">
      <c r="A39"/>
      <c r="B39" s="2" t="str">
        <f t="shared" si="0"/>
        <v>RESPONDIDO</v>
      </c>
      <c r="C39" s="29" t="str">
        <f t="shared" ca="1" si="1"/>
        <v/>
      </c>
      <c r="D39" s="2" t="s">
        <v>2996</v>
      </c>
      <c r="E39" s="4"/>
      <c r="F39" s="9" t="s">
        <v>12</v>
      </c>
      <c r="G39" s="4"/>
      <c r="H39" s="4"/>
      <c r="I39" s="9" t="s">
        <v>3080</v>
      </c>
      <c r="J39" s="9"/>
      <c r="K39" s="3">
        <v>45300</v>
      </c>
      <c r="L39" s="6">
        <v>45327</v>
      </c>
      <c r="M39" s="24">
        <f t="shared" si="4"/>
        <v>27</v>
      </c>
      <c r="N39" s="12" t="str">
        <f t="shared" si="5"/>
        <v>Sim</v>
      </c>
      <c r="O39" s="2" t="s">
        <v>2997</v>
      </c>
      <c r="P39" s="11"/>
      <c r="Q39" s="30" t="s">
        <v>21</v>
      </c>
      <c r="R39" s="30" t="s">
        <v>22</v>
      </c>
      <c r="S39" s="4" t="s">
        <v>2998</v>
      </c>
      <c r="T39" s="4" t="s">
        <v>26</v>
      </c>
      <c r="U39" s="4" t="s">
        <v>2285</v>
      </c>
      <c r="V39" s="11" t="s">
        <v>2999</v>
      </c>
      <c r="W39" s="4" t="s">
        <v>59</v>
      </c>
    </row>
    <row r="40" spans="1:23" ht="315" x14ac:dyDescent="0.25">
      <c r="A40"/>
      <c r="B40" s="2" t="str">
        <f t="shared" si="0"/>
        <v>RESPONDIDO</v>
      </c>
      <c r="C40" s="29" t="str">
        <f t="shared" ca="1" si="1"/>
        <v/>
      </c>
      <c r="D40" s="2" t="s">
        <v>3000</v>
      </c>
      <c r="E40" s="4"/>
      <c r="F40" s="9" t="s">
        <v>15</v>
      </c>
      <c r="G40" s="4"/>
      <c r="H40" s="4"/>
      <c r="I40" s="9" t="s">
        <v>3081</v>
      </c>
      <c r="J40" s="9"/>
      <c r="K40" s="3">
        <v>45301</v>
      </c>
      <c r="L40" s="6">
        <v>45327</v>
      </c>
      <c r="M40" s="24">
        <f t="shared" si="4"/>
        <v>26</v>
      </c>
      <c r="N40" s="12" t="str">
        <f t="shared" si="5"/>
        <v>Sim</v>
      </c>
      <c r="O40" s="2" t="s">
        <v>2631</v>
      </c>
      <c r="P40" s="11"/>
      <c r="Q40" s="30" t="s">
        <v>21</v>
      </c>
      <c r="R40" s="30" t="s">
        <v>22</v>
      </c>
      <c r="S40" s="4" t="s">
        <v>242</v>
      </c>
      <c r="T40" s="4" t="s">
        <v>91</v>
      </c>
      <c r="U40" s="4" t="s">
        <v>2285</v>
      </c>
      <c r="V40" s="11" t="s">
        <v>3007</v>
      </c>
      <c r="W40" s="4" t="s">
        <v>31</v>
      </c>
    </row>
    <row r="41" spans="1:23" ht="315" x14ac:dyDescent="0.25">
      <c r="A41"/>
      <c r="B41" s="2" t="str">
        <f t="shared" si="0"/>
        <v>RESPONDIDO</v>
      </c>
      <c r="C41" s="29" t="str">
        <f t="shared" ca="1" si="1"/>
        <v/>
      </c>
      <c r="D41" s="2" t="s">
        <v>3001</v>
      </c>
      <c r="E41" s="4"/>
      <c r="F41" s="9" t="s">
        <v>15</v>
      </c>
      <c r="G41" s="4"/>
      <c r="H41" s="4"/>
      <c r="I41" s="9" t="s">
        <v>3082</v>
      </c>
      <c r="J41" s="9"/>
      <c r="K41" s="3">
        <v>45301</v>
      </c>
      <c r="L41" s="6">
        <v>45328</v>
      </c>
      <c r="M41" s="24">
        <f t="shared" si="4"/>
        <v>27</v>
      </c>
      <c r="N41" s="12" t="str">
        <f t="shared" si="5"/>
        <v>Sim</v>
      </c>
      <c r="O41" s="2" t="s">
        <v>2631</v>
      </c>
      <c r="P41" s="11"/>
      <c r="Q41" s="30" t="s">
        <v>21</v>
      </c>
      <c r="R41" s="30" t="s">
        <v>22</v>
      </c>
      <c r="S41" s="4" t="s">
        <v>242</v>
      </c>
      <c r="T41" s="4" t="s">
        <v>91</v>
      </c>
      <c r="U41" s="4" t="s">
        <v>2285</v>
      </c>
      <c r="V41" s="11" t="s">
        <v>3008</v>
      </c>
      <c r="W41" s="4" t="s">
        <v>31</v>
      </c>
    </row>
    <row r="42" spans="1:23" ht="315" x14ac:dyDescent="0.25">
      <c r="A42"/>
      <c r="B42" s="2" t="str">
        <f t="shared" si="0"/>
        <v>RESPONDIDO</v>
      </c>
      <c r="C42" s="29" t="str">
        <f t="shared" ca="1" si="1"/>
        <v/>
      </c>
      <c r="D42" s="2" t="s">
        <v>3002</v>
      </c>
      <c r="E42" s="4"/>
      <c r="F42" s="9" t="s">
        <v>15</v>
      </c>
      <c r="G42" s="4"/>
      <c r="H42" s="4"/>
      <c r="I42" s="9" t="s">
        <v>3082</v>
      </c>
      <c r="J42" s="9"/>
      <c r="K42" s="3">
        <v>45301</v>
      </c>
      <c r="L42" s="6">
        <v>45328</v>
      </c>
      <c r="M42" s="24">
        <f t="shared" si="4"/>
        <v>27</v>
      </c>
      <c r="N42" s="12" t="str">
        <f t="shared" si="5"/>
        <v>Sim</v>
      </c>
      <c r="O42" s="2" t="s">
        <v>2631</v>
      </c>
      <c r="P42" s="11"/>
      <c r="Q42" s="30" t="s">
        <v>21</v>
      </c>
      <c r="R42" s="30" t="s">
        <v>22</v>
      </c>
      <c r="S42" s="4" t="s">
        <v>242</v>
      </c>
      <c r="T42" s="4" t="s">
        <v>91</v>
      </c>
      <c r="U42" s="4" t="s">
        <v>2285</v>
      </c>
      <c r="V42" s="11" t="s">
        <v>3009</v>
      </c>
      <c r="W42" s="4" t="s">
        <v>31</v>
      </c>
    </row>
    <row r="43" spans="1:23" ht="315" x14ac:dyDescent="0.25">
      <c r="A43"/>
      <c r="B43" s="2" t="str">
        <f t="shared" si="0"/>
        <v>RESPONDIDO</v>
      </c>
      <c r="C43" s="29" t="str">
        <f t="shared" ca="1" si="1"/>
        <v/>
      </c>
      <c r="D43" s="2" t="s">
        <v>3003</v>
      </c>
      <c r="E43" s="4"/>
      <c r="F43" s="9" t="s">
        <v>15</v>
      </c>
      <c r="G43" s="4"/>
      <c r="H43" s="4"/>
      <c r="I43" s="9" t="s">
        <v>3082</v>
      </c>
      <c r="J43" s="9"/>
      <c r="K43" s="3">
        <v>45301</v>
      </c>
      <c r="L43" s="6">
        <v>45327</v>
      </c>
      <c r="M43" s="24">
        <f t="shared" si="4"/>
        <v>26</v>
      </c>
      <c r="N43" s="12" t="str">
        <f t="shared" si="5"/>
        <v>Sim</v>
      </c>
      <c r="O43" s="2" t="s">
        <v>2631</v>
      </c>
      <c r="P43" s="11"/>
      <c r="Q43" s="30" t="s">
        <v>21</v>
      </c>
      <c r="R43" s="30" t="s">
        <v>22</v>
      </c>
      <c r="S43" s="4" t="s">
        <v>242</v>
      </c>
      <c r="T43" s="4" t="s">
        <v>91</v>
      </c>
      <c r="U43" s="4" t="s">
        <v>2285</v>
      </c>
      <c r="V43" s="11" t="s">
        <v>3010</v>
      </c>
      <c r="W43" s="4" t="s">
        <v>31</v>
      </c>
    </row>
    <row r="44" spans="1:23" ht="315" x14ac:dyDescent="0.25">
      <c r="A44"/>
      <c r="B44" s="2" t="str">
        <f t="shared" si="0"/>
        <v>RESPONDIDO</v>
      </c>
      <c r="C44" s="29" t="str">
        <f t="shared" ca="1" si="1"/>
        <v/>
      </c>
      <c r="D44" s="2" t="s">
        <v>3004</v>
      </c>
      <c r="E44" s="4"/>
      <c r="F44" s="9" t="s">
        <v>15</v>
      </c>
      <c r="G44" s="4"/>
      <c r="H44" s="4"/>
      <c r="I44" s="9" t="s">
        <v>3084</v>
      </c>
      <c r="J44" s="9"/>
      <c r="K44" s="3">
        <v>45301</v>
      </c>
      <c r="L44" s="6">
        <v>45328</v>
      </c>
      <c r="M44" s="24">
        <f t="shared" si="4"/>
        <v>27</v>
      </c>
      <c r="N44" s="12" t="str">
        <f t="shared" si="5"/>
        <v>Sim</v>
      </c>
      <c r="O44" s="2" t="s">
        <v>2631</v>
      </c>
      <c r="P44" s="11"/>
      <c r="Q44" s="30" t="s">
        <v>21</v>
      </c>
      <c r="R44" s="30" t="s">
        <v>22</v>
      </c>
      <c r="S44" s="4" t="s">
        <v>242</v>
      </c>
      <c r="T44" s="4" t="s">
        <v>91</v>
      </c>
      <c r="U44" s="4" t="s">
        <v>2285</v>
      </c>
      <c r="V44" s="11" t="s">
        <v>3011</v>
      </c>
      <c r="W44" s="4" t="s">
        <v>31</v>
      </c>
    </row>
    <row r="45" spans="1:23" ht="315" x14ac:dyDescent="0.25">
      <c r="A45"/>
      <c r="B45" s="2" t="str">
        <f t="shared" si="0"/>
        <v>RESPONDIDO</v>
      </c>
      <c r="C45" s="29" t="str">
        <f t="shared" ca="1" si="1"/>
        <v/>
      </c>
      <c r="D45" s="2" t="s">
        <v>3005</v>
      </c>
      <c r="E45" s="4"/>
      <c r="F45" s="9" t="s">
        <v>15</v>
      </c>
      <c r="G45" s="4"/>
      <c r="H45" s="4"/>
      <c r="I45" s="9" t="s">
        <v>3084</v>
      </c>
      <c r="J45" s="9"/>
      <c r="K45" s="3">
        <v>45301</v>
      </c>
      <c r="L45" s="6">
        <v>45328</v>
      </c>
      <c r="M45" s="24">
        <f t="shared" si="4"/>
        <v>27</v>
      </c>
      <c r="N45" s="12" t="str">
        <f t="shared" si="5"/>
        <v>Sim</v>
      </c>
      <c r="O45" s="2" t="s">
        <v>2631</v>
      </c>
      <c r="P45" s="11"/>
      <c r="Q45" s="30" t="s">
        <v>21</v>
      </c>
      <c r="R45" s="30" t="s">
        <v>22</v>
      </c>
      <c r="S45" s="4" t="s">
        <v>242</v>
      </c>
      <c r="T45" s="4" t="s">
        <v>91</v>
      </c>
      <c r="U45" s="4" t="s">
        <v>2285</v>
      </c>
      <c r="V45" s="11" t="s">
        <v>3012</v>
      </c>
      <c r="W45" s="4" t="s">
        <v>31</v>
      </c>
    </row>
    <row r="46" spans="1:23" ht="315" x14ac:dyDescent="0.25">
      <c r="A46"/>
      <c r="B46" s="2" t="str">
        <f t="shared" si="0"/>
        <v>RESPONDIDO</v>
      </c>
      <c r="C46" s="29" t="str">
        <f t="shared" ca="1" si="1"/>
        <v/>
      </c>
      <c r="D46" s="2" t="s">
        <v>3006</v>
      </c>
      <c r="E46" s="4"/>
      <c r="F46" s="9" t="s">
        <v>15</v>
      </c>
      <c r="G46" s="4"/>
      <c r="H46" s="4"/>
      <c r="I46" s="9" t="s">
        <v>3084</v>
      </c>
      <c r="J46" s="9"/>
      <c r="K46" s="3">
        <v>45301</v>
      </c>
      <c r="L46" s="6">
        <v>45328</v>
      </c>
      <c r="M46" s="24">
        <f t="shared" si="4"/>
        <v>27</v>
      </c>
      <c r="N46" s="12" t="str">
        <f t="shared" si="5"/>
        <v>Sim</v>
      </c>
      <c r="O46" s="2" t="s">
        <v>2631</v>
      </c>
      <c r="P46" s="11"/>
      <c r="Q46" s="30" t="s">
        <v>21</v>
      </c>
      <c r="R46" s="30" t="s">
        <v>22</v>
      </c>
      <c r="S46" s="4" t="s">
        <v>242</v>
      </c>
      <c r="T46" s="4" t="s">
        <v>91</v>
      </c>
      <c r="U46" s="4" t="s">
        <v>2285</v>
      </c>
      <c r="V46" s="11" t="s">
        <v>3013</v>
      </c>
      <c r="W46" s="4" t="s">
        <v>31</v>
      </c>
    </row>
    <row r="47" spans="1:23" ht="90" x14ac:dyDescent="0.25">
      <c r="A47"/>
      <c r="B47" s="2" t="str">
        <f t="shared" ref="B47" si="6">IF(D47="","",IF(I47="","PENDENTE","RESPONDIDO"))</f>
        <v>RESPONDIDO</v>
      </c>
      <c r="C47" s="29" t="str">
        <f t="shared" ref="C47" ca="1" si="7">IF(D47="","",IF(I47="",(K47+20)-TODAY(),""))</f>
        <v/>
      </c>
      <c r="D47" s="2" t="s">
        <v>3014</v>
      </c>
      <c r="E47" s="4"/>
      <c r="F47" s="9" t="s">
        <v>15</v>
      </c>
      <c r="G47" s="4"/>
      <c r="H47" s="4"/>
      <c r="I47" s="9" t="s">
        <v>2232</v>
      </c>
      <c r="J47" s="9"/>
      <c r="K47" s="3">
        <v>45301</v>
      </c>
      <c r="L47" s="6">
        <v>45302</v>
      </c>
      <c r="M47" s="24">
        <f t="shared" si="4"/>
        <v>1</v>
      </c>
      <c r="N47" s="12" t="str">
        <f t="shared" si="5"/>
        <v>Não</v>
      </c>
      <c r="O47" s="2" t="s">
        <v>3015</v>
      </c>
      <c r="P47" s="11"/>
      <c r="Q47" s="30" t="s">
        <v>21</v>
      </c>
      <c r="R47" s="30" t="s">
        <v>22</v>
      </c>
      <c r="S47" s="4" t="s">
        <v>3017</v>
      </c>
      <c r="T47" s="4" t="s">
        <v>91</v>
      </c>
      <c r="U47" s="4" t="s">
        <v>2285</v>
      </c>
      <c r="V47" s="11" t="s">
        <v>3016</v>
      </c>
      <c r="W47" s="4" t="s">
        <v>51</v>
      </c>
    </row>
    <row r="48" spans="1:23" ht="61.5" x14ac:dyDescent="0.25">
      <c r="A48"/>
      <c r="B48" s="2" t="str">
        <f t="shared" ref="B48:B113" si="8">IF(D48="","",IF(I48="","PENDENTE","RESPONDIDO"))</f>
        <v>RESPONDIDO</v>
      </c>
      <c r="C48" s="29" t="str">
        <f t="shared" ref="C48:C113" ca="1" si="9">IF(D48="","",IF(I48="",(K48+20)-TODAY(),""))</f>
        <v/>
      </c>
      <c r="D48" s="2" t="s">
        <v>3018</v>
      </c>
      <c r="E48" s="4"/>
      <c r="F48" s="9" t="s">
        <v>12</v>
      </c>
      <c r="G48" s="4"/>
      <c r="H48" s="4"/>
      <c r="I48" s="9" t="s">
        <v>449</v>
      </c>
      <c r="J48" s="9"/>
      <c r="K48" s="3">
        <v>45303</v>
      </c>
      <c r="L48" s="6">
        <v>45331</v>
      </c>
      <c r="M48" s="24">
        <f t="shared" si="4"/>
        <v>28</v>
      </c>
      <c r="N48" s="12" t="str">
        <f t="shared" si="5"/>
        <v>Sim</v>
      </c>
      <c r="O48" s="2" t="s">
        <v>3019</v>
      </c>
      <c r="P48" s="11"/>
      <c r="Q48" s="30" t="s">
        <v>21</v>
      </c>
      <c r="R48" s="30" t="s">
        <v>22</v>
      </c>
      <c r="S48" s="4" t="s">
        <v>304</v>
      </c>
      <c r="T48" s="4" t="s">
        <v>305</v>
      </c>
      <c r="U48" s="4" t="s">
        <v>2285</v>
      </c>
      <c r="V48" s="11" t="s">
        <v>3020</v>
      </c>
      <c r="W48" s="4" t="s">
        <v>59</v>
      </c>
    </row>
    <row r="49" spans="1:23" ht="255" x14ac:dyDescent="0.25">
      <c r="A49"/>
      <c r="B49" s="2" t="str">
        <f t="shared" si="8"/>
        <v>RESPONDIDO</v>
      </c>
      <c r="C49" s="29" t="str">
        <f t="shared" ca="1" si="9"/>
        <v/>
      </c>
      <c r="D49" s="2" t="s">
        <v>3022</v>
      </c>
      <c r="E49" s="4"/>
      <c r="F49" s="9" t="s">
        <v>12</v>
      </c>
      <c r="G49" s="4"/>
      <c r="H49" s="4"/>
      <c r="I49" s="9" t="s">
        <v>3083</v>
      </c>
      <c r="J49" s="9"/>
      <c r="K49" s="3">
        <v>45306</v>
      </c>
      <c r="L49" s="6">
        <v>45327</v>
      </c>
      <c r="M49" s="24">
        <f t="shared" si="4"/>
        <v>21</v>
      </c>
      <c r="N49" s="12" t="str">
        <f t="shared" si="5"/>
        <v>Sim</v>
      </c>
      <c r="O49" s="2" t="s">
        <v>1973</v>
      </c>
      <c r="P49" s="11"/>
      <c r="Q49" s="30" t="s">
        <v>21</v>
      </c>
      <c r="R49" s="30" t="s">
        <v>22</v>
      </c>
      <c r="S49" s="4" t="s">
        <v>276</v>
      </c>
      <c r="T49" s="4" t="s">
        <v>91</v>
      </c>
      <c r="U49" s="4" t="s">
        <v>2285</v>
      </c>
      <c r="V49" s="11" t="s">
        <v>3023</v>
      </c>
      <c r="W49" s="4" t="s">
        <v>36</v>
      </c>
    </row>
    <row r="50" spans="1:23" ht="120" x14ac:dyDescent="0.25">
      <c r="A50"/>
      <c r="B50" s="2" t="str">
        <f t="shared" si="8"/>
        <v>RESPONDIDO</v>
      </c>
      <c r="C50" s="29" t="str">
        <f t="shared" ca="1" si="9"/>
        <v/>
      </c>
      <c r="D50" s="2" t="s">
        <v>3024</v>
      </c>
      <c r="E50" s="4"/>
      <c r="F50" s="9" t="s">
        <v>15</v>
      </c>
      <c r="G50" s="4"/>
      <c r="H50" s="4"/>
      <c r="I50" s="9" t="s">
        <v>3028</v>
      </c>
      <c r="J50" s="9"/>
      <c r="K50" s="3">
        <v>45308</v>
      </c>
      <c r="L50" s="6">
        <v>45308</v>
      </c>
      <c r="M50" s="24">
        <f t="shared" si="4"/>
        <v>0</v>
      </c>
      <c r="N50" s="12" t="str">
        <f t="shared" si="5"/>
        <v>Não</v>
      </c>
      <c r="O50" s="2" t="s">
        <v>3025</v>
      </c>
      <c r="P50" s="11"/>
      <c r="Q50" s="30" t="s">
        <v>21</v>
      </c>
      <c r="R50" s="30" t="s">
        <v>22</v>
      </c>
      <c r="S50" s="4" t="s">
        <v>3026</v>
      </c>
      <c r="T50" s="4" t="s">
        <v>256</v>
      </c>
      <c r="U50" s="4" t="s">
        <v>2285</v>
      </c>
      <c r="V50" s="11" t="s">
        <v>3027</v>
      </c>
      <c r="W50" s="4" t="s">
        <v>51</v>
      </c>
    </row>
    <row r="51" spans="1:23" ht="409.5" x14ac:dyDescent="0.25">
      <c r="A51"/>
      <c r="B51" s="2" t="str">
        <f t="shared" si="8"/>
        <v>RESPONDIDO</v>
      </c>
      <c r="C51" s="29" t="str">
        <f t="shared" ca="1" si="9"/>
        <v/>
      </c>
      <c r="D51" s="2" t="s">
        <v>3029</v>
      </c>
      <c r="E51" s="4"/>
      <c r="F51" s="9" t="s">
        <v>12</v>
      </c>
      <c r="G51" s="4"/>
      <c r="H51" s="4"/>
      <c r="I51" s="9" t="s">
        <v>3091</v>
      </c>
      <c r="J51" s="9"/>
      <c r="K51" s="3">
        <v>45308</v>
      </c>
      <c r="L51" s="6">
        <v>45331</v>
      </c>
      <c r="M51" s="24">
        <f t="shared" si="4"/>
        <v>23</v>
      </c>
      <c r="N51" s="12" t="str">
        <f t="shared" si="5"/>
        <v>Sim</v>
      </c>
      <c r="O51" s="2" t="s">
        <v>3030</v>
      </c>
      <c r="P51" s="11"/>
      <c r="Q51" s="30" t="s">
        <v>21</v>
      </c>
      <c r="R51" s="30" t="s">
        <v>22</v>
      </c>
      <c r="S51" s="4" t="s">
        <v>244</v>
      </c>
      <c r="T51" s="4" t="s">
        <v>91</v>
      </c>
      <c r="U51" s="4" t="s">
        <v>2285</v>
      </c>
      <c r="V51" s="10" t="s">
        <v>3031</v>
      </c>
      <c r="W51" s="4" t="s">
        <v>28</v>
      </c>
    </row>
    <row r="52" spans="1:23" ht="61.5" x14ac:dyDescent="0.25">
      <c r="A52"/>
      <c r="B52" s="2" t="str">
        <f t="shared" si="8"/>
        <v>RESPONDIDO</v>
      </c>
      <c r="C52" s="29" t="str">
        <f t="shared" ca="1" si="9"/>
        <v/>
      </c>
      <c r="D52" s="2" t="s">
        <v>3032</v>
      </c>
      <c r="E52" s="4"/>
      <c r="F52" s="9" t="s">
        <v>12</v>
      </c>
      <c r="G52" s="4"/>
      <c r="H52" s="4"/>
      <c r="I52" s="9" t="s">
        <v>449</v>
      </c>
      <c r="J52" s="9"/>
      <c r="K52" s="3">
        <v>45310</v>
      </c>
      <c r="L52" s="6">
        <v>45331</v>
      </c>
      <c r="M52" s="24">
        <f t="shared" si="4"/>
        <v>21</v>
      </c>
      <c r="N52" s="12" t="str">
        <f t="shared" si="5"/>
        <v>Sim</v>
      </c>
      <c r="O52" s="2" t="s">
        <v>3033</v>
      </c>
      <c r="P52" s="11" t="s">
        <v>3034</v>
      </c>
      <c r="Q52" s="30"/>
      <c r="R52" s="30"/>
      <c r="S52" s="4" t="s">
        <v>244</v>
      </c>
      <c r="T52" s="4" t="s">
        <v>91</v>
      </c>
      <c r="U52" s="4" t="s">
        <v>2285</v>
      </c>
      <c r="V52" s="11" t="s">
        <v>3035</v>
      </c>
      <c r="W52" s="4" t="s">
        <v>33</v>
      </c>
    </row>
    <row r="53" spans="1:23" ht="61.5" x14ac:dyDescent="0.25">
      <c r="A53"/>
      <c r="B53" s="2" t="str">
        <f t="shared" si="8"/>
        <v>RESPONDIDO</v>
      </c>
      <c r="C53" s="29" t="str">
        <f t="shared" ca="1" si="9"/>
        <v/>
      </c>
      <c r="D53" s="2" t="s">
        <v>3036</v>
      </c>
      <c r="E53" s="4"/>
      <c r="F53" s="9" t="s">
        <v>12</v>
      </c>
      <c r="G53" s="4"/>
      <c r="H53" s="4"/>
      <c r="I53" s="9" t="s">
        <v>3095</v>
      </c>
      <c r="J53" s="9"/>
      <c r="K53" s="3">
        <v>45312</v>
      </c>
      <c r="L53" s="6">
        <v>45331</v>
      </c>
      <c r="M53" s="24">
        <f t="shared" si="4"/>
        <v>19</v>
      </c>
      <c r="N53" s="12" t="str">
        <f t="shared" si="5"/>
        <v>Não</v>
      </c>
      <c r="O53" s="2" t="s">
        <v>3037</v>
      </c>
      <c r="P53" s="11"/>
      <c r="Q53" s="30" t="s">
        <v>21</v>
      </c>
      <c r="R53" s="30" t="s">
        <v>22</v>
      </c>
      <c r="S53" s="4" t="s">
        <v>3038</v>
      </c>
      <c r="T53" s="4" t="s">
        <v>655</v>
      </c>
      <c r="U53" s="4" t="s">
        <v>2285</v>
      </c>
      <c r="V53" s="11" t="s">
        <v>3039</v>
      </c>
      <c r="W53" s="4" t="s">
        <v>59</v>
      </c>
    </row>
    <row r="54" spans="1:23" ht="61.5" x14ac:dyDescent="0.25">
      <c r="A54"/>
      <c r="B54" s="2" t="str">
        <f t="shared" si="8"/>
        <v>RESPONDIDO</v>
      </c>
      <c r="C54" s="29" t="str">
        <f t="shared" ca="1" si="9"/>
        <v/>
      </c>
      <c r="D54" s="2" t="s">
        <v>3040</v>
      </c>
      <c r="E54" s="4"/>
      <c r="F54" s="9" t="s">
        <v>12</v>
      </c>
      <c r="G54" s="4"/>
      <c r="H54" s="4"/>
      <c r="I54" s="9" t="s">
        <v>3094</v>
      </c>
      <c r="J54" s="9"/>
      <c r="K54" s="3">
        <v>45312</v>
      </c>
      <c r="L54" s="6">
        <v>45331</v>
      </c>
      <c r="M54" s="24">
        <f t="shared" si="4"/>
        <v>19</v>
      </c>
      <c r="N54" s="12" t="str">
        <f t="shared" si="5"/>
        <v>Não</v>
      </c>
      <c r="O54" s="2" t="s">
        <v>3044</v>
      </c>
      <c r="P54" s="11"/>
      <c r="Q54" s="30" t="s">
        <v>21</v>
      </c>
      <c r="R54" s="30" t="s">
        <v>22</v>
      </c>
      <c r="S54" s="4" t="s">
        <v>244</v>
      </c>
      <c r="T54" s="4" t="s">
        <v>91</v>
      </c>
      <c r="U54" s="4" t="s">
        <v>2285</v>
      </c>
      <c r="V54" s="11" t="s">
        <v>3045</v>
      </c>
      <c r="W54" s="4" t="s">
        <v>53</v>
      </c>
    </row>
    <row r="55" spans="1:23" ht="61.5" x14ac:dyDescent="0.25">
      <c r="A55"/>
      <c r="B55" s="2" t="str">
        <f t="shared" si="8"/>
        <v>RESPONDIDO</v>
      </c>
      <c r="C55" s="29" t="str">
        <f t="shared" ca="1" si="9"/>
        <v/>
      </c>
      <c r="D55" s="2" t="s">
        <v>3041</v>
      </c>
      <c r="E55" s="4"/>
      <c r="F55" s="9" t="s">
        <v>12</v>
      </c>
      <c r="G55" s="4"/>
      <c r="H55" s="4"/>
      <c r="I55" s="9" t="s">
        <v>3097</v>
      </c>
      <c r="J55" s="9"/>
      <c r="K55" s="3">
        <v>45312</v>
      </c>
      <c r="L55" s="6">
        <v>45336</v>
      </c>
      <c r="M55" s="24">
        <f t="shared" si="4"/>
        <v>24</v>
      </c>
      <c r="N55" s="12" t="str">
        <f t="shared" si="5"/>
        <v>Sim</v>
      </c>
      <c r="O55" s="2" t="s">
        <v>3044</v>
      </c>
      <c r="P55" s="11"/>
      <c r="Q55" s="30" t="s">
        <v>21</v>
      </c>
      <c r="R55" s="30" t="s">
        <v>22</v>
      </c>
      <c r="S55" s="4" t="s">
        <v>244</v>
      </c>
      <c r="T55" s="4" t="s">
        <v>91</v>
      </c>
      <c r="U55" s="4" t="s">
        <v>2285</v>
      </c>
      <c r="V55" s="11" t="s">
        <v>3046</v>
      </c>
      <c r="W55" s="4" t="s">
        <v>53</v>
      </c>
    </row>
    <row r="56" spans="1:23" ht="61.5" x14ac:dyDescent="0.25">
      <c r="A56"/>
      <c r="B56" s="2" t="str">
        <f t="shared" si="8"/>
        <v>RESPONDIDO</v>
      </c>
      <c r="C56" s="29" t="str">
        <f t="shared" ca="1" si="9"/>
        <v/>
      </c>
      <c r="D56" s="2" t="s">
        <v>3042</v>
      </c>
      <c r="E56" s="4"/>
      <c r="F56" s="9" t="s">
        <v>15</v>
      </c>
      <c r="G56" s="4"/>
      <c r="H56" s="4"/>
      <c r="I56" s="9" t="s">
        <v>2418</v>
      </c>
      <c r="J56" s="9"/>
      <c r="K56" s="3">
        <v>45312</v>
      </c>
      <c r="L56" s="6">
        <v>45342</v>
      </c>
      <c r="M56" s="24">
        <f t="shared" si="4"/>
        <v>30</v>
      </c>
      <c r="N56" s="12" t="str">
        <f t="shared" si="5"/>
        <v>Sim</v>
      </c>
      <c r="O56" s="2" t="s">
        <v>3044</v>
      </c>
      <c r="P56" s="11"/>
      <c r="Q56" s="30" t="s">
        <v>21</v>
      </c>
      <c r="R56" s="30" t="s">
        <v>22</v>
      </c>
      <c r="S56" s="4" t="s">
        <v>244</v>
      </c>
      <c r="T56" s="4" t="s">
        <v>91</v>
      </c>
      <c r="U56" s="4" t="s">
        <v>2285</v>
      </c>
      <c r="V56" s="11" t="s">
        <v>3047</v>
      </c>
      <c r="W56" s="4" t="s">
        <v>53</v>
      </c>
    </row>
    <row r="57" spans="1:23" ht="75" x14ac:dyDescent="0.25">
      <c r="A57" s="121"/>
      <c r="B57" s="2" t="str">
        <f t="shared" si="8"/>
        <v>RESPONDIDO</v>
      </c>
      <c r="C57" s="29" t="str">
        <f t="shared" ca="1" si="9"/>
        <v/>
      </c>
      <c r="D57" s="2" t="s">
        <v>3043</v>
      </c>
      <c r="E57" s="4"/>
      <c r="F57" s="9" t="s">
        <v>12</v>
      </c>
      <c r="G57" s="4"/>
      <c r="H57" s="4"/>
      <c r="I57" s="9" t="s">
        <v>449</v>
      </c>
      <c r="J57" s="9"/>
      <c r="K57" s="3">
        <v>45313</v>
      </c>
      <c r="L57" s="6">
        <v>45331</v>
      </c>
      <c r="M57" s="24">
        <f t="shared" si="4"/>
        <v>18</v>
      </c>
      <c r="N57" s="12" t="str">
        <f t="shared" si="5"/>
        <v>Não</v>
      </c>
      <c r="O57" s="2" t="s">
        <v>541</v>
      </c>
      <c r="P57" s="11"/>
      <c r="Q57" s="30" t="s">
        <v>21</v>
      </c>
      <c r="R57" s="30" t="s">
        <v>22</v>
      </c>
      <c r="S57" s="4" t="s">
        <v>244</v>
      </c>
      <c r="T57" s="4" t="s">
        <v>91</v>
      </c>
      <c r="U57" s="4" t="s">
        <v>2285</v>
      </c>
      <c r="V57" s="11" t="s">
        <v>3048</v>
      </c>
      <c r="W57" s="4" t="s">
        <v>29</v>
      </c>
    </row>
    <row r="58" spans="1:23" ht="90" x14ac:dyDescent="0.25">
      <c r="B58" s="2" t="str">
        <f t="shared" si="8"/>
        <v>RESPONDIDO</v>
      </c>
      <c r="C58" s="29" t="str">
        <f t="shared" ca="1" si="9"/>
        <v/>
      </c>
      <c r="D58" s="2" t="s">
        <v>3049</v>
      </c>
      <c r="E58" s="4"/>
      <c r="F58" s="9" t="s">
        <v>12</v>
      </c>
      <c r="G58" s="4"/>
      <c r="H58" s="4"/>
      <c r="I58" s="9" t="s">
        <v>449</v>
      </c>
      <c r="J58" s="9"/>
      <c r="K58" s="3">
        <v>45313</v>
      </c>
      <c r="L58" s="6">
        <v>45331</v>
      </c>
      <c r="M58" s="24">
        <f t="shared" si="4"/>
        <v>18</v>
      </c>
      <c r="N58" s="12" t="str">
        <f t="shared" si="5"/>
        <v>Não</v>
      </c>
      <c r="O58" s="2" t="s">
        <v>3050</v>
      </c>
      <c r="P58" s="11"/>
      <c r="Q58" s="30" t="s">
        <v>21</v>
      </c>
      <c r="R58" s="30" t="s">
        <v>22</v>
      </c>
      <c r="S58" s="4" t="s">
        <v>244</v>
      </c>
      <c r="T58" s="4" t="s">
        <v>91</v>
      </c>
      <c r="U58" s="4" t="s">
        <v>2285</v>
      </c>
      <c r="V58" s="11" t="s">
        <v>3051</v>
      </c>
      <c r="W58" s="4" t="s">
        <v>59</v>
      </c>
    </row>
    <row r="59" spans="1:23" ht="120" x14ac:dyDescent="0.25">
      <c r="A59" s="125"/>
      <c r="B59" s="2" t="str">
        <f t="shared" si="8"/>
        <v>RESPONDIDO</v>
      </c>
      <c r="C59" s="29" t="str">
        <f t="shared" ca="1" si="9"/>
        <v/>
      </c>
      <c r="D59" s="2" t="s">
        <v>3052</v>
      </c>
      <c r="E59" s="4"/>
      <c r="F59" s="9" t="s">
        <v>12</v>
      </c>
      <c r="G59" s="4"/>
      <c r="H59" s="4"/>
      <c r="I59" s="9" t="s">
        <v>3096</v>
      </c>
      <c r="J59" s="9"/>
      <c r="K59" s="3">
        <v>45313</v>
      </c>
      <c r="L59" s="6">
        <v>45331</v>
      </c>
      <c r="M59" s="24">
        <f t="shared" si="4"/>
        <v>18</v>
      </c>
      <c r="N59" s="12" t="str">
        <f t="shared" si="5"/>
        <v>Não</v>
      </c>
      <c r="O59" s="2" t="s">
        <v>1024</v>
      </c>
      <c r="P59" s="11"/>
      <c r="Q59" s="30" t="s">
        <v>21</v>
      </c>
      <c r="R59" s="30" t="s">
        <v>22</v>
      </c>
      <c r="S59" s="4" t="s">
        <v>244</v>
      </c>
      <c r="T59" s="4" t="s">
        <v>91</v>
      </c>
      <c r="U59" s="4" t="s">
        <v>2285</v>
      </c>
      <c r="V59" s="11" t="s">
        <v>3053</v>
      </c>
      <c r="W59" s="4" t="s">
        <v>29</v>
      </c>
    </row>
    <row r="60" spans="1:23" ht="120" x14ac:dyDescent="0.25">
      <c r="A60" s="127"/>
      <c r="B60" s="2" t="str">
        <f t="shared" si="8"/>
        <v>RESPONDIDO</v>
      </c>
      <c r="C60" s="29" t="str">
        <f t="shared" ca="1" si="9"/>
        <v/>
      </c>
      <c r="D60" s="2" t="s">
        <v>3054</v>
      </c>
      <c r="E60" s="4"/>
      <c r="F60" s="9" t="s">
        <v>12</v>
      </c>
      <c r="G60" s="4"/>
      <c r="H60" s="4"/>
      <c r="I60" s="9" t="s">
        <v>3093</v>
      </c>
      <c r="J60" s="9"/>
      <c r="K60" s="3">
        <v>45313</v>
      </c>
      <c r="L60" s="6">
        <v>45331</v>
      </c>
      <c r="M60" s="24">
        <f t="shared" si="4"/>
        <v>18</v>
      </c>
      <c r="N60" s="12" t="str">
        <f t="shared" si="5"/>
        <v>Não</v>
      </c>
      <c r="O60" s="2" t="s">
        <v>3050</v>
      </c>
      <c r="P60" s="11"/>
      <c r="Q60" s="30" t="s">
        <v>21</v>
      </c>
      <c r="R60" s="30" t="s">
        <v>22</v>
      </c>
      <c r="S60" s="4" t="s">
        <v>244</v>
      </c>
      <c r="T60" s="4" t="s">
        <v>91</v>
      </c>
      <c r="U60" s="4" t="s">
        <v>2285</v>
      </c>
      <c r="V60" s="11" t="s">
        <v>3055</v>
      </c>
      <c r="W60" s="4" t="s">
        <v>59</v>
      </c>
    </row>
    <row r="61" spans="1:23" ht="61.5" x14ac:dyDescent="0.25">
      <c r="A61" s="121"/>
      <c r="B61" s="2" t="str">
        <f t="shared" si="8"/>
        <v>PENDENTE</v>
      </c>
      <c r="C61" s="29">
        <f t="shared" ca="1" si="9"/>
        <v>-66</v>
      </c>
      <c r="D61" s="2" t="s">
        <v>3056</v>
      </c>
      <c r="E61" s="4"/>
      <c r="F61" s="9"/>
      <c r="G61" s="4"/>
      <c r="H61" s="4"/>
      <c r="I61" s="9"/>
      <c r="J61" s="9"/>
      <c r="K61" s="3">
        <v>45314</v>
      </c>
      <c r="L61" s="6"/>
      <c r="M61" s="24" t="str">
        <f t="shared" si="4"/>
        <v/>
      </c>
      <c r="N61" s="12" t="str">
        <f t="shared" si="5"/>
        <v/>
      </c>
      <c r="O61" s="2" t="s">
        <v>3057</v>
      </c>
      <c r="P61" s="11"/>
      <c r="Q61" s="30" t="s">
        <v>21</v>
      </c>
      <c r="R61" s="30" t="s">
        <v>22</v>
      </c>
      <c r="S61" s="4" t="s">
        <v>276</v>
      </c>
      <c r="T61" s="4" t="s">
        <v>91</v>
      </c>
      <c r="U61" s="4" t="s">
        <v>2285</v>
      </c>
      <c r="V61" s="11" t="s">
        <v>3058</v>
      </c>
      <c r="W61" s="4"/>
    </row>
    <row r="62" spans="1:23" ht="270" x14ac:dyDescent="0.25">
      <c r="B62" s="2" t="str">
        <f t="shared" si="8"/>
        <v>RESPONDIDO</v>
      </c>
      <c r="C62" s="29" t="str">
        <f t="shared" ca="1" si="9"/>
        <v/>
      </c>
      <c r="D62" s="2" t="s">
        <v>3059</v>
      </c>
      <c r="E62" s="4"/>
      <c r="F62" s="9" t="s">
        <v>12</v>
      </c>
      <c r="G62" s="4"/>
      <c r="H62" s="4"/>
      <c r="I62" s="9" t="s">
        <v>3092</v>
      </c>
      <c r="J62" s="9"/>
      <c r="K62" s="3">
        <v>45315</v>
      </c>
      <c r="L62" s="6">
        <v>45331</v>
      </c>
      <c r="M62" s="24">
        <f t="shared" si="4"/>
        <v>16</v>
      </c>
      <c r="N62" s="12" t="str">
        <f t="shared" si="5"/>
        <v>Não</v>
      </c>
      <c r="O62" s="11" t="s">
        <v>3057</v>
      </c>
      <c r="P62" s="11"/>
      <c r="Q62" s="30" t="s">
        <v>21</v>
      </c>
      <c r="R62" s="30" t="s">
        <v>22</v>
      </c>
      <c r="S62" s="4" t="s">
        <v>276</v>
      </c>
      <c r="T62" s="4" t="s">
        <v>91</v>
      </c>
      <c r="U62" s="4" t="s">
        <v>2285</v>
      </c>
      <c r="V62" s="11" t="s">
        <v>3061</v>
      </c>
      <c r="W62" s="4" t="s">
        <v>2279</v>
      </c>
    </row>
    <row r="63" spans="1:23" ht="61.5" x14ac:dyDescent="0.25">
      <c r="B63" s="2" t="str">
        <f t="shared" si="8"/>
        <v>RESPONDIDO</v>
      </c>
      <c r="C63" s="29" t="str">
        <f t="shared" ca="1" si="9"/>
        <v/>
      </c>
      <c r="D63" s="2" t="s">
        <v>3060</v>
      </c>
      <c r="E63" s="4"/>
      <c r="F63" s="9" t="s">
        <v>12</v>
      </c>
      <c r="G63" s="4"/>
      <c r="H63" s="4"/>
      <c r="I63" s="9" t="s">
        <v>449</v>
      </c>
      <c r="J63" s="9"/>
      <c r="K63" s="3">
        <v>45315</v>
      </c>
      <c r="L63" s="6">
        <v>45331</v>
      </c>
      <c r="M63" s="24">
        <f t="shared" si="4"/>
        <v>16</v>
      </c>
      <c r="N63" s="12" t="str">
        <f t="shared" si="5"/>
        <v>Não</v>
      </c>
      <c r="O63" s="2" t="s">
        <v>3057</v>
      </c>
      <c r="P63" s="11"/>
      <c r="Q63" s="30" t="s">
        <v>21</v>
      </c>
      <c r="R63" s="30" t="s">
        <v>22</v>
      </c>
      <c r="S63" s="4" t="s">
        <v>276</v>
      </c>
      <c r="T63" s="4" t="s">
        <v>91</v>
      </c>
      <c r="U63" s="4" t="s">
        <v>2285</v>
      </c>
      <c r="V63" s="11" t="s">
        <v>3062</v>
      </c>
      <c r="W63" s="4" t="s">
        <v>62</v>
      </c>
    </row>
    <row r="64" spans="1:23" ht="225" x14ac:dyDescent="0.25">
      <c r="B64" s="2" t="str">
        <f t="shared" si="8"/>
        <v>PENDENTE</v>
      </c>
      <c r="C64" s="29">
        <f t="shared" ca="1" si="9"/>
        <v>-64</v>
      </c>
      <c r="D64" s="2" t="s">
        <v>3063</v>
      </c>
      <c r="E64" s="4"/>
      <c r="F64" s="9"/>
      <c r="G64" s="4"/>
      <c r="H64" s="4"/>
      <c r="I64" s="131"/>
      <c r="J64" s="9"/>
      <c r="K64" s="3">
        <v>45316</v>
      </c>
      <c r="L64" s="6"/>
      <c r="M64" s="24" t="str">
        <f t="shared" si="4"/>
        <v/>
      </c>
      <c r="N64" s="12" t="str">
        <f t="shared" si="5"/>
        <v/>
      </c>
      <c r="O64" s="2" t="s">
        <v>3064</v>
      </c>
      <c r="P64" s="11"/>
      <c r="Q64" s="30" t="s">
        <v>21</v>
      </c>
      <c r="R64" s="30" t="s">
        <v>22</v>
      </c>
      <c r="S64" s="4" t="s">
        <v>3065</v>
      </c>
      <c r="T64" s="4" t="s">
        <v>91</v>
      </c>
      <c r="U64" s="4" t="s">
        <v>2285</v>
      </c>
      <c r="V64" s="11" t="s">
        <v>3066</v>
      </c>
      <c r="W64" s="4"/>
    </row>
    <row r="65" spans="1:23" ht="180" x14ac:dyDescent="0.25">
      <c r="A65"/>
      <c r="B65" s="2" t="str">
        <f t="shared" si="8"/>
        <v>RESPONDIDO</v>
      </c>
      <c r="C65" s="29" t="str">
        <f t="shared" ca="1" si="9"/>
        <v/>
      </c>
      <c r="D65" s="2" t="s">
        <v>3067</v>
      </c>
      <c r="E65" s="4"/>
      <c r="F65" s="9"/>
      <c r="G65" s="4"/>
      <c r="H65" s="4"/>
      <c r="I65" s="9" t="s">
        <v>3070</v>
      </c>
      <c r="J65" s="9"/>
      <c r="K65" s="3">
        <v>45317</v>
      </c>
      <c r="L65" s="6"/>
      <c r="M65" s="24" t="str">
        <f t="shared" si="4"/>
        <v/>
      </c>
      <c r="N65" s="12" t="str">
        <f t="shared" si="5"/>
        <v/>
      </c>
      <c r="O65" s="2" t="s">
        <v>3068</v>
      </c>
      <c r="P65" s="11"/>
      <c r="Q65" s="30" t="s">
        <v>22</v>
      </c>
      <c r="R65" s="30" t="s">
        <v>22</v>
      </c>
      <c r="S65" s="4" t="s">
        <v>242</v>
      </c>
      <c r="T65" s="4" t="s">
        <v>91</v>
      </c>
      <c r="U65" s="4" t="s">
        <v>2285</v>
      </c>
      <c r="V65" s="11" t="s">
        <v>3069</v>
      </c>
      <c r="W65" s="4" t="s">
        <v>51</v>
      </c>
    </row>
    <row r="66" spans="1:23" ht="165" x14ac:dyDescent="0.25">
      <c r="A66"/>
      <c r="B66" s="2" t="str">
        <f t="shared" si="8"/>
        <v>RESPONDIDO</v>
      </c>
      <c r="C66" s="29" t="str">
        <f t="shared" ca="1" si="9"/>
        <v/>
      </c>
      <c r="D66" s="2" t="s">
        <v>3071</v>
      </c>
      <c r="E66" s="4"/>
      <c r="F66" s="9" t="s">
        <v>15</v>
      </c>
      <c r="G66" s="4"/>
      <c r="H66" s="4"/>
      <c r="I66" s="9" t="s">
        <v>3075</v>
      </c>
      <c r="J66" s="9"/>
      <c r="K66" s="3">
        <v>45321</v>
      </c>
      <c r="L66" s="6">
        <v>45321</v>
      </c>
      <c r="M66" s="24">
        <f t="shared" si="4"/>
        <v>0</v>
      </c>
      <c r="N66" s="12" t="str">
        <f t="shared" si="5"/>
        <v>Não</v>
      </c>
      <c r="O66" s="2" t="s">
        <v>3072</v>
      </c>
      <c r="P66" s="11"/>
      <c r="Q66" s="30" t="s">
        <v>21</v>
      </c>
      <c r="R66" s="30" t="s">
        <v>22</v>
      </c>
      <c r="S66" s="4" t="s">
        <v>3073</v>
      </c>
      <c r="T66" s="4" t="s">
        <v>1379</v>
      </c>
      <c r="U66" s="4" t="s">
        <v>2285</v>
      </c>
      <c r="V66" s="11" t="s">
        <v>3074</v>
      </c>
      <c r="W66" s="4" t="s">
        <v>51</v>
      </c>
    </row>
    <row r="67" spans="1:23" ht="315" x14ac:dyDescent="0.25">
      <c r="A67"/>
      <c r="B67" s="2" t="str">
        <f t="shared" ref="B67:B68" si="10">IF(D67="","",IF(I67="","PENDENTE","RESPONDIDO"))</f>
        <v>RESPONDIDO</v>
      </c>
      <c r="C67" s="29" t="str">
        <f t="shared" ref="C67:C68" ca="1" si="11">IF(D67="","",IF(I67="",(K67+20)-TODAY(),""))</f>
        <v/>
      </c>
      <c r="D67" s="2" t="s">
        <v>3087</v>
      </c>
      <c r="E67" s="4"/>
      <c r="F67" s="9" t="s">
        <v>12</v>
      </c>
      <c r="G67" s="4"/>
      <c r="H67" s="4"/>
      <c r="I67" s="9" t="s">
        <v>449</v>
      </c>
      <c r="J67" s="9"/>
      <c r="K67" s="3">
        <v>45327</v>
      </c>
      <c r="L67" s="6">
        <v>45331</v>
      </c>
      <c r="M67" s="24">
        <f t="shared" ref="M67:M68" si="12">IF(L67="","",L67-K67)</f>
        <v>4</v>
      </c>
      <c r="N67" s="12" t="str">
        <f t="shared" ref="N67:N68" si="13">IF(L67="","",IF((L67-K67)&gt;20,"Sim","Não"))</f>
        <v>Não</v>
      </c>
      <c r="O67" s="2" t="s">
        <v>2631</v>
      </c>
      <c r="P67" s="11"/>
      <c r="Q67" s="30" t="s">
        <v>21</v>
      </c>
      <c r="R67" s="30" t="s">
        <v>22</v>
      </c>
      <c r="S67" s="4" t="s">
        <v>244</v>
      </c>
      <c r="T67" s="4" t="s">
        <v>91</v>
      </c>
      <c r="U67" s="4" t="s">
        <v>2285</v>
      </c>
      <c r="V67" s="11" t="s">
        <v>3089</v>
      </c>
      <c r="W67" s="4" t="s">
        <v>31</v>
      </c>
    </row>
    <row r="68" spans="1:23" ht="315" x14ac:dyDescent="0.25">
      <c r="A68"/>
      <c r="B68" s="2" t="str">
        <f t="shared" si="10"/>
        <v>RESPONDIDO</v>
      </c>
      <c r="C68" s="29" t="str">
        <f t="shared" ca="1" si="11"/>
        <v/>
      </c>
      <c r="D68" s="2" t="s">
        <v>3088</v>
      </c>
      <c r="E68" s="4"/>
      <c r="F68" s="9" t="s">
        <v>12</v>
      </c>
      <c r="G68" s="4"/>
      <c r="H68" s="4"/>
      <c r="I68" s="9" t="s">
        <v>449</v>
      </c>
      <c r="J68" s="9"/>
      <c r="K68" s="3">
        <v>45327</v>
      </c>
      <c r="L68" s="6">
        <v>45331</v>
      </c>
      <c r="M68" s="24">
        <f t="shared" si="12"/>
        <v>4</v>
      </c>
      <c r="N68" s="12" t="str">
        <f t="shared" si="13"/>
        <v>Não</v>
      </c>
      <c r="O68" s="2" t="s">
        <v>2631</v>
      </c>
      <c r="P68" s="11"/>
      <c r="Q68" s="30" t="s">
        <v>21</v>
      </c>
      <c r="R68" s="30" t="s">
        <v>22</v>
      </c>
      <c r="S68" s="4" t="s">
        <v>244</v>
      </c>
      <c r="T68" s="4" t="s">
        <v>91</v>
      </c>
      <c r="U68" s="4" t="s">
        <v>2285</v>
      </c>
      <c r="V68" s="11" t="s">
        <v>3090</v>
      </c>
      <c r="W68" s="4" t="s">
        <v>31</v>
      </c>
    </row>
    <row r="69" spans="1:23" ht="300" x14ac:dyDescent="0.25">
      <c r="B69" s="2" t="str">
        <f t="shared" si="8"/>
        <v>PENDENTE</v>
      </c>
      <c r="C69" s="29">
        <f t="shared" ca="1" si="9"/>
        <v>-51</v>
      </c>
      <c r="D69" s="2" t="s">
        <v>3086</v>
      </c>
      <c r="E69" s="4"/>
      <c r="F69" s="9"/>
      <c r="G69" s="9"/>
      <c r="H69" s="4"/>
      <c r="I69" s="9"/>
      <c r="J69" s="9"/>
      <c r="K69" s="3">
        <v>45329</v>
      </c>
      <c r="L69" s="6"/>
      <c r="M69" s="24" t="str">
        <f t="shared" si="4"/>
        <v/>
      </c>
      <c r="N69" s="12" t="str">
        <f t="shared" si="5"/>
        <v/>
      </c>
      <c r="O69" s="2" t="s">
        <v>3113</v>
      </c>
      <c r="P69" s="11"/>
      <c r="Q69" s="30" t="s">
        <v>21</v>
      </c>
      <c r="R69" s="30" t="s">
        <v>22</v>
      </c>
      <c r="S69" s="4" t="s">
        <v>244</v>
      </c>
      <c r="T69" s="4" t="s">
        <v>91</v>
      </c>
      <c r="U69" s="4" t="s">
        <v>2285</v>
      </c>
      <c r="V69" s="11" t="s">
        <v>3085</v>
      </c>
      <c r="W69" s="4"/>
    </row>
    <row r="70" spans="1:23" ht="61.5" x14ac:dyDescent="0.25">
      <c r="B70" s="2" t="str">
        <f t="shared" si="8"/>
        <v>PENDENTE</v>
      </c>
      <c r="C70" s="29">
        <f t="shared" ca="1" si="9"/>
        <v>-42</v>
      </c>
      <c r="D70" s="2" t="s">
        <v>3098</v>
      </c>
      <c r="E70" s="4"/>
      <c r="F70" s="9"/>
      <c r="G70" s="4"/>
      <c r="H70" s="4"/>
      <c r="I70" s="9"/>
      <c r="J70" s="9"/>
      <c r="K70" s="3">
        <v>45338</v>
      </c>
      <c r="L70" s="6"/>
      <c r="M70" s="24" t="str">
        <f t="shared" si="4"/>
        <v/>
      </c>
      <c r="N70" s="12" t="str">
        <f t="shared" si="5"/>
        <v/>
      </c>
      <c r="O70" s="2" t="s">
        <v>3114</v>
      </c>
      <c r="P70" s="11"/>
      <c r="Q70" s="30" t="s">
        <v>22</v>
      </c>
      <c r="R70" s="30" t="s">
        <v>22</v>
      </c>
      <c r="S70" s="4" t="s">
        <v>276</v>
      </c>
      <c r="T70" s="4" t="s">
        <v>91</v>
      </c>
      <c r="U70" s="4" t="s">
        <v>2285</v>
      </c>
      <c r="V70" s="11" t="s">
        <v>3099</v>
      </c>
      <c r="W70" s="4"/>
    </row>
    <row r="71" spans="1:23" ht="315" x14ac:dyDescent="0.25">
      <c r="B71" s="2" t="str">
        <f t="shared" si="8"/>
        <v>RESPONDIDO</v>
      </c>
      <c r="C71" s="29" t="str">
        <f t="shared" ca="1" si="9"/>
        <v/>
      </c>
      <c r="D71" s="2" t="s">
        <v>3100</v>
      </c>
      <c r="E71" s="4"/>
      <c r="F71" s="9" t="s">
        <v>12</v>
      </c>
      <c r="G71" s="4"/>
      <c r="H71" s="4"/>
      <c r="I71" s="9" t="s">
        <v>449</v>
      </c>
      <c r="J71" s="9"/>
      <c r="K71" s="3">
        <v>45339</v>
      </c>
      <c r="L71" s="6">
        <v>45343</v>
      </c>
      <c r="M71" s="24">
        <f t="shared" si="4"/>
        <v>4</v>
      </c>
      <c r="N71" s="12" t="str">
        <f t="shared" si="5"/>
        <v>Não</v>
      </c>
      <c r="O71" s="2" t="s">
        <v>2631</v>
      </c>
      <c r="P71" s="11"/>
      <c r="Q71" s="30" t="s">
        <v>21</v>
      </c>
      <c r="R71" s="30" t="s">
        <v>22</v>
      </c>
      <c r="S71" s="4" t="s">
        <v>242</v>
      </c>
      <c r="T71" s="4" t="s">
        <v>91</v>
      </c>
      <c r="U71" s="4" t="s">
        <v>2285</v>
      </c>
      <c r="V71" s="11" t="s">
        <v>3101</v>
      </c>
      <c r="W71" s="4" t="s">
        <v>31</v>
      </c>
    </row>
    <row r="72" spans="1:23" ht="315" x14ac:dyDescent="0.25">
      <c r="B72" s="2" t="str">
        <f t="shared" si="8"/>
        <v>RESPONDIDO</v>
      </c>
      <c r="C72" s="29" t="str">
        <f t="shared" ca="1" si="9"/>
        <v/>
      </c>
      <c r="D72" s="2" t="s">
        <v>3102</v>
      </c>
      <c r="E72" s="4"/>
      <c r="F72" s="9" t="s">
        <v>12</v>
      </c>
      <c r="G72" s="4"/>
      <c r="H72" s="4"/>
      <c r="I72" s="9" t="s">
        <v>449</v>
      </c>
      <c r="J72" s="9"/>
      <c r="K72" s="3">
        <v>45339</v>
      </c>
      <c r="L72" s="6">
        <v>45343</v>
      </c>
      <c r="M72" s="24">
        <f t="shared" si="4"/>
        <v>4</v>
      </c>
      <c r="N72" s="12" t="str">
        <f t="shared" si="5"/>
        <v>Não</v>
      </c>
      <c r="O72" s="2" t="s">
        <v>2631</v>
      </c>
      <c r="P72" s="11"/>
      <c r="Q72" s="30" t="s">
        <v>21</v>
      </c>
      <c r="R72" s="30" t="s">
        <v>22</v>
      </c>
      <c r="S72" s="4" t="s">
        <v>242</v>
      </c>
      <c r="T72" s="4" t="s">
        <v>91</v>
      </c>
      <c r="U72" s="4" t="s">
        <v>2285</v>
      </c>
      <c r="V72" s="11" t="s">
        <v>3103</v>
      </c>
      <c r="W72" s="4" t="s">
        <v>31</v>
      </c>
    </row>
    <row r="73" spans="1:23" ht="315" x14ac:dyDescent="0.25">
      <c r="A73" s="124"/>
      <c r="B73" s="2" t="str">
        <f t="shared" si="8"/>
        <v>RESPONDIDO</v>
      </c>
      <c r="C73" s="29" t="str">
        <f t="shared" ca="1" si="9"/>
        <v/>
      </c>
      <c r="D73" s="2" t="s">
        <v>3104</v>
      </c>
      <c r="E73" s="4"/>
      <c r="F73" s="9" t="s">
        <v>12</v>
      </c>
      <c r="G73" s="4"/>
      <c r="H73" s="4"/>
      <c r="I73" s="9" t="s">
        <v>449</v>
      </c>
      <c r="J73" s="9"/>
      <c r="K73" s="3">
        <v>45339</v>
      </c>
      <c r="L73" s="6">
        <v>45343</v>
      </c>
      <c r="M73" s="24">
        <f t="shared" si="4"/>
        <v>4</v>
      </c>
      <c r="N73" s="12" t="str">
        <f t="shared" si="5"/>
        <v>Não</v>
      </c>
      <c r="O73" s="2" t="s">
        <v>2631</v>
      </c>
      <c r="P73" s="11"/>
      <c r="Q73" s="30" t="s">
        <v>21</v>
      </c>
      <c r="R73" s="30" t="s">
        <v>22</v>
      </c>
      <c r="S73" s="4" t="s">
        <v>242</v>
      </c>
      <c r="T73" s="4" t="s">
        <v>91</v>
      </c>
      <c r="U73" s="4" t="s">
        <v>2285</v>
      </c>
      <c r="V73" s="11" t="s">
        <v>3105</v>
      </c>
      <c r="W73" s="4" t="s">
        <v>31</v>
      </c>
    </row>
    <row r="74" spans="1:23" ht="285" x14ac:dyDescent="0.25">
      <c r="B74" s="2" t="str">
        <f t="shared" si="8"/>
        <v>RESPONDIDO</v>
      </c>
      <c r="C74" s="29" t="str">
        <f t="shared" ca="1" si="9"/>
        <v/>
      </c>
      <c r="D74" s="2" t="s">
        <v>3106</v>
      </c>
      <c r="E74" s="4"/>
      <c r="F74" s="9" t="s">
        <v>12</v>
      </c>
      <c r="G74" s="4"/>
      <c r="H74" s="4"/>
      <c r="I74" s="9" t="s">
        <v>449</v>
      </c>
      <c r="J74" s="9"/>
      <c r="K74" s="3">
        <v>45339</v>
      </c>
      <c r="L74" s="6">
        <v>45343</v>
      </c>
      <c r="M74" s="24">
        <f t="shared" si="4"/>
        <v>4</v>
      </c>
      <c r="N74" s="12" t="str">
        <f t="shared" si="5"/>
        <v>Não</v>
      </c>
      <c r="O74" s="2" t="s">
        <v>2631</v>
      </c>
      <c r="P74" s="11"/>
      <c r="Q74" s="30" t="s">
        <v>21</v>
      </c>
      <c r="R74" s="30" t="s">
        <v>22</v>
      </c>
      <c r="S74" s="4" t="s">
        <v>242</v>
      </c>
      <c r="T74" s="4" t="s">
        <v>91</v>
      </c>
      <c r="U74" s="4" t="s">
        <v>2285</v>
      </c>
      <c r="V74" s="11" t="s">
        <v>3107</v>
      </c>
      <c r="W74" s="4" t="s">
        <v>31</v>
      </c>
    </row>
    <row r="75" spans="1:23" ht="285" x14ac:dyDescent="0.25">
      <c r="A75" s="123"/>
      <c r="B75" s="2" t="str">
        <f t="shared" si="8"/>
        <v>RESPONDIDO</v>
      </c>
      <c r="C75" s="29" t="str">
        <f t="shared" ca="1" si="9"/>
        <v/>
      </c>
      <c r="D75" s="2" t="s">
        <v>3108</v>
      </c>
      <c r="E75" s="4"/>
      <c r="F75" s="9" t="s">
        <v>12</v>
      </c>
      <c r="G75" s="4"/>
      <c r="H75" s="4"/>
      <c r="I75" s="9" t="s">
        <v>449</v>
      </c>
      <c r="J75" s="9"/>
      <c r="K75" s="3">
        <v>45339</v>
      </c>
      <c r="L75" s="6">
        <v>45343</v>
      </c>
      <c r="M75" s="24">
        <f t="shared" si="4"/>
        <v>4</v>
      </c>
      <c r="N75" s="12" t="str">
        <f t="shared" si="5"/>
        <v>Não</v>
      </c>
      <c r="O75" s="2" t="s">
        <v>2631</v>
      </c>
      <c r="P75" s="11"/>
      <c r="Q75" s="30" t="s">
        <v>21</v>
      </c>
      <c r="R75" s="30" t="s">
        <v>22</v>
      </c>
      <c r="S75" s="4" t="s">
        <v>242</v>
      </c>
      <c r="T75" s="4" t="s">
        <v>91</v>
      </c>
      <c r="U75" s="4" t="s">
        <v>2285</v>
      </c>
      <c r="V75" s="11" t="s">
        <v>3109</v>
      </c>
      <c r="W75" s="4" t="s">
        <v>31</v>
      </c>
    </row>
    <row r="76" spans="1:23" ht="195" x14ac:dyDescent="0.25">
      <c r="A76" s="123"/>
      <c r="B76" s="2" t="str">
        <f t="shared" si="8"/>
        <v>PENDENTE</v>
      </c>
      <c r="C76" s="29">
        <f t="shared" ca="1" si="9"/>
        <v>-39</v>
      </c>
      <c r="D76" s="2" t="s">
        <v>3110</v>
      </c>
      <c r="E76" s="4"/>
      <c r="F76" s="9"/>
      <c r="G76" s="4"/>
      <c r="H76" s="4"/>
      <c r="I76" s="9"/>
      <c r="J76" s="9"/>
      <c r="K76" s="3">
        <v>45341</v>
      </c>
      <c r="L76" s="6"/>
      <c r="M76" s="24" t="str">
        <f t="shared" si="4"/>
        <v/>
      </c>
      <c r="N76" s="12" t="str">
        <f t="shared" si="5"/>
        <v/>
      </c>
      <c r="O76" s="2" t="s">
        <v>1126</v>
      </c>
      <c r="P76" s="11"/>
      <c r="Q76" s="30" t="s">
        <v>21</v>
      </c>
      <c r="R76" s="30" t="s">
        <v>22</v>
      </c>
      <c r="S76" s="4" t="s">
        <v>244</v>
      </c>
      <c r="T76" s="4" t="s">
        <v>91</v>
      </c>
      <c r="U76" s="4" t="s">
        <v>2285</v>
      </c>
      <c r="V76" s="11" t="s">
        <v>3111</v>
      </c>
      <c r="W76" s="4"/>
    </row>
    <row r="77" spans="1:23" ht="315" x14ac:dyDescent="0.25">
      <c r="A77" s="123"/>
      <c r="B77" s="2" t="str">
        <f t="shared" si="8"/>
        <v>PENDENTE</v>
      </c>
      <c r="C77" s="29">
        <f t="shared" ca="1" si="9"/>
        <v>-39</v>
      </c>
      <c r="D77" s="2" t="s">
        <v>3112</v>
      </c>
      <c r="E77" s="4"/>
      <c r="F77" s="9"/>
      <c r="G77" s="4"/>
      <c r="H77" s="4"/>
      <c r="I77" s="9"/>
      <c r="J77" s="9"/>
      <c r="K77" s="3">
        <v>45341</v>
      </c>
      <c r="L77" s="6"/>
      <c r="M77" s="24" t="str">
        <f t="shared" si="4"/>
        <v/>
      </c>
      <c r="N77" s="12" t="str">
        <f t="shared" si="5"/>
        <v/>
      </c>
      <c r="O77" s="11" t="s">
        <v>3115</v>
      </c>
      <c r="P77" s="11"/>
      <c r="Q77" s="30"/>
      <c r="R77" s="30" t="s">
        <v>22</v>
      </c>
      <c r="S77" s="4" t="s">
        <v>276</v>
      </c>
      <c r="T77" s="4" t="s">
        <v>91</v>
      </c>
      <c r="U77" s="4" t="s">
        <v>2285</v>
      </c>
      <c r="V77" s="11" t="s">
        <v>3116</v>
      </c>
      <c r="W77" s="4"/>
    </row>
    <row r="78" spans="1:23" ht="75" x14ac:dyDescent="0.25">
      <c r="B78" s="2" t="str">
        <f t="shared" si="8"/>
        <v>PENDENTE</v>
      </c>
      <c r="C78" s="29">
        <f t="shared" ca="1" si="9"/>
        <v>-39</v>
      </c>
      <c r="D78" s="2" t="s">
        <v>3117</v>
      </c>
      <c r="E78" s="4"/>
      <c r="F78" s="9"/>
      <c r="G78" s="4"/>
      <c r="H78" s="4"/>
      <c r="I78" s="9"/>
      <c r="J78" s="9"/>
      <c r="K78" s="3">
        <v>45341</v>
      </c>
      <c r="L78" s="6"/>
      <c r="M78" s="24" t="str">
        <f t="shared" si="4"/>
        <v/>
      </c>
      <c r="N78" s="12" t="str">
        <f t="shared" si="5"/>
        <v/>
      </c>
      <c r="O78" s="2" t="s">
        <v>3119</v>
      </c>
      <c r="P78" s="11"/>
      <c r="Q78" s="30" t="s">
        <v>21</v>
      </c>
      <c r="R78" s="30" t="s">
        <v>22</v>
      </c>
      <c r="S78" s="4" t="s">
        <v>276</v>
      </c>
      <c r="T78" s="4" t="s">
        <v>91</v>
      </c>
      <c r="U78" s="4" t="s">
        <v>2285</v>
      </c>
      <c r="V78" s="11" t="s">
        <v>3120</v>
      </c>
      <c r="W78" s="4"/>
    </row>
    <row r="79" spans="1:23" ht="61.5" x14ac:dyDescent="0.25">
      <c r="B79" s="2" t="str">
        <f t="shared" si="8"/>
        <v>PENDENTE</v>
      </c>
      <c r="C79" s="29">
        <f t="shared" ca="1" si="9"/>
        <v>-39</v>
      </c>
      <c r="D79" s="2" t="s">
        <v>3118</v>
      </c>
      <c r="E79" s="4"/>
      <c r="F79" s="9"/>
      <c r="G79" s="4"/>
      <c r="H79" s="4"/>
      <c r="I79" s="9"/>
      <c r="J79" s="9"/>
      <c r="K79" s="3">
        <v>45341</v>
      </c>
      <c r="L79" s="6"/>
      <c r="M79" s="24" t="str">
        <f t="shared" si="4"/>
        <v/>
      </c>
      <c r="N79" s="12" t="str">
        <f t="shared" si="5"/>
        <v/>
      </c>
      <c r="O79" s="2" t="s">
        <v>3119</v>
      </c>
      <c r="P79" s="11"/>
      <c r="Q79" s="30" t="s">
        <v>21</v>
      </c>
      <c r="R79" s="30" t="s">
        <v>22</v>
      </c>
      <c r="S79" s="4" t="s">
        <v>276</v>
      </c>
      <c r="T79" s="4" t="s">
        <v>91</v>
      </c>
      <c r="U79" s="4" t="s">
        <v>2285</v>
      </c>
      <c r="V79" s="11" t="s">
        <v>3121</v>
      </c>
      <c r="W79" s="4"/>
    </row>
    <row r="80" spans="1:23" ht="90" x14ac:dyDescent="0.25">
      <c r="A80" s="123"/>
      <c r="B80" s="2" t="str">
        <f t="shared" si="8"/>
        <v>RESPONDIDO</v>
      </c>
      <c r="C80" s="29" t="str">
        <f t="shared" ca="1" si="9"/>
        <v/>
      </c>
      <c r="D80" s="2" t="s">
        <v>3122</v>
      </c>
      <c r="E80" s="4"/>
      <c r="F80" s="9" t="s">
        <v>15</v>
      </c>
      <c r="G80" s="4"/>
      <c r="H80" s="4"/>
      <c r="I80" s="9" t="s">
        <v>3125</v>
      </c>
      <c r="J80" s="9"/>
      <c r="K80" s="3">
        <v>45343</v>
      </c>
      <c r="L80" s="6">
        <v>45343</v>
      </c>
      <c r="M80" s="24">
        <f t="shared" si="4"/>
        <v>0</v>
      </c>
      <c r="N80" s="12" t="str">
        <f t="shared" si="5"/>
        <v>Não</v>
      </c>
      <c r="O80" s="11" t="s">
        <v>3123</v>
      </c>
      <c r="P80" s="11"/>
      <c r="Q80" s="30" t="s">
        <v>21</v>
      </c>
      <c r="R80" s="30" t="s">
        <v>22</v>
      </c>
      <c r="S80" s="4" t="s">
        <v>276</v>
      </c>
      <c r="T80" s="4" t="s">
        <v>91</v>
      </c>
      <c r="U80" s="4" t="s">
        <v>2285</v>
      </c>
      <c r="V80" s="11" t="s">
        <v>3124</v>
      </c>
      <c r="W80" s="4" t="s">
        <v>51</v>
      </c>
    </row>
    <row r="81" spans="1:23" ht="61.5" x14ac:dyDescent="0.25">
      <c r="B81" s="2" t="str">
        <f t="shared" si="8"/>
        <v/>
      </c>
      <c r="C81" s="29" t="str">
        <f t="shared" ca="1" si="9"/>
        <v/>
      </c>
      <c r="D81" s="2"/>
      <c r="E81" s="4"/>
      <c r="F81" s="9"/>
      <c r="G81" s="4"/>
      <c r="H81" s="4"/>
      <c r="I81" s="9"/>
      <c r="J81" s="9"/>
      <c r="K81" s="3"/>
      <c r="L81" s="6"/>
      <c r="M81" s="24" t="str">
        <f t="shared" si="4"/>
        <v/>
      </c>
      <c r="N81" s="12" t="str">
        <f t="shared" si="5"/>
        <v/>
      </c>
      <c r="O81" s="2"/>
      <c r="P81" s="11"/>
      <c r="Q81" s="30"/>
      <c r="R81" s="30"/>
      <c r="S81" s="4"/>
      <c r="T81" s="4"/>
      <c r="U81" s="4"/>
      <c r="V81" s="11"/>
      <c r="W81" s="4"/>
    </row>
    <row r="82" spans="1:23" ht="61.5" x14ac:dyDescent="0.25">
      <c r="B82" s="2" t="str">
        <f t="shared" si="8"/>
        <v/>
      </c>
      <c r="C82" s="29" t="str">
        <f t="shared" ca="1" si="9"/>
        <v/>
      </c>
      <c r="D82" s="2"/>
      <c r="E82" s="4"/>
      <c r="F82" s="9"/>
      <c r="G82" s="4"/>
      <c r="H82" s="4"/>
      <c r="I82" s="9"/>
      <c r="J82" s="9"/>
      <c r="K82" s="3"/>
      <c r="L82" s="6"/>
      <c r="M82" s="24" t="str">
        <f t="shared" si="4"/>
        <v/>
      </c>
      <c r="N82" s="12" t="str">
        <f t="shared" si="5"/>
        <v/>
      </c>
      <c r="O82" s="2"/>
      <c r="P82" s="11"/>
      <c r="Q82" s="30"/>
      <c r="R82" s="30"/>
      <c r="S82" s="4"/>
      <c r="T82" s="4"/>
      <c r="U82" s="4"/>
      <c r="V82" s="11"/>
      <c r="W82" s="4"/>
    </row>
    <row r="83" spans="1:23" ht="61.5" x14ac:dyDescent="0.25">
      <c r="B83" s="2" t="str">
        <f t="shared" si="8"/>
        <v/>
      </c>
      <c r="C83" s="29" t="str">
        <f t="shared" ca="1" si="9"/>
        <v/>
      </c>
      <c r="D83" s="2"/>
      <c r="E83" s="4"/>
      <c r="F83" s="9"/>
      <c r="G83" s="4"/>
      <c r="H83" s="4"/>
      <c r="I83" s="9"/>
      <c r="J83" s="9"/>
      <c r="K83" s="3"/>
      <c r="L83" s="6"/>
      <c r="M83" s="24" t="str">
        <f t="shared" si="4"/>
        <v/>
      </c>
      <c r="N83" s="12" t="str">
        <f t="shared" si="5"/>
        <v/>
      </c>
      <c r="O83" s="2"/>
      <c r="P83" s="11"/>
      <c r="Q83" s="30"/>
      <c r="R83" s="30"/>
      <c r="S83" s="4"/>
      <c r="T83" s="4"/>
      <c r="U83" s="4"/>
      <c r="V83" s="11"/>
      <c r="W83" s="4"/>
    </row>
    <row r="84" spans="1:23" ht="61.5" x14ac:dyDescent="0.25">
      <c r="B84" s="2" t="str">
        <f t="shared" si="8"/>
        <v/>
      </c>
      <c r="C84" s="29" t="str">
        <f t="shared" ca="1" si="9"/>
        <v/>
      </c>
      <c r="D84" s="2"/>
      <c r="E84" s="4"/>
      <c r="F84" s="9"/>
      <c r="G84" s="4"/>
      <c r="H84" s="4"/>
      <c r="I84" s="9"/>
      <c r="J84" s="9"/>
      <c r="K84" s="3"/>
      <c r="L84" s="6"/>
      <c r="M84" s="24" t="str">
        <f t="shared" si="4"/>
        <v/>
      </c>
      <c r="N84" s="12" t="str">
        <f t="shared" si="5"/>
        <v/>
      </c>
      <c r="O84" s="11"/>
      <c r="P84" s="11"/>
      <c r="Q84" s="30"/>
      <c r="R84" s="30"/>
      <c r="S84" s="4"/>
      <c r="T84" s="4"/>
      <c r="U84" s="4"/>
      <c r="V84" s="11"/>
      <c r="W84" s="4"/>
    </row>
    <row r="85" spans="1:23" ht="61.5" x14ac:dyDescent="0.25">
      <c r="A85" s="123"/>
      <c r="B85" s="2" t="str">
        <f t="shared" si="8"/>
        <v/>
      </c>
      <c r="C85" s="29" t="str">
        <f t="shared" ca="1" si="9"/>
        <v/>
      </c>
      <c r="D85" s="2"/>
      <c r="E85" s="4"/>
      <c r="F85" s="9"/>
      <c r="G85" s="4"/>
      <c r="H85" s="4"/>
      <c r="I85" s="9"/>
      <c r="J85" s="9"/>
      <c r="K85" s="3"/>
      <c r="L85" s="6"/>
      <c r="M85" s="24" t="str">
        <f t="shared" si="4"/>
        <v/>
      </c>
      <c r="N85" s="12" t="str">
        <f t="shared" si="5"/>
        <v/>
      </c>
      <c r="O85" s="2"/>
      <c r="P85" s="11"/>
      <c r="Q85" s="30"/>
      <c r="R85" s="30"/>
      <c r="S85" s="4"/>
      <c r="T85" s="4"/>
      <c r="U85" s="4"/>
      <c r="V85" s="11"/>
      <c r="W85" s="4"/>
    </row>
    <row r="86" spans="1:23" ht="61.5" x14ac:dyDescent="0.25">
      <c r="B86" s="2" t="str">
        <f t="shared" si="8"/>
        <v/>
      </c>
      <c r="C86" s="29" t="str">
        <f t="shared" ca="1" si="9"/>
        <v/>
      </c>
      <c r="D86" s="2"/>
      <c r="E86" s="4"/>
      <c r="F86" s="9"/>
      <c r="G86" s="4"/>
      <c r="H86" s="4"/>
      <c r="I86" s="9"/>
      <c r="J86" s="9"/>
      <c r="K86" s="3"/>
      <c r="L86" s="6"/>
      <c r="M86" s="24" t="str">
        <f t="shared" si="4"/>
        <v/>
      </c>
      <c r="N86" s="12" t="str">
        <f t="shared" si="5"/>
        <v/>
      </c>
      <c r="O86" s="2"/>
      <c r="P86" s="11"/>
      <c r="Q86" s="30"/>
      <c r="R86" s="30"/>
      <c r="S86" s="4"/>
      <c r="T86" s="4"/>
      <c r="U86" s="4"/>
      <c r="V86" s="11"/>
      <c r="W86" s="4"/>
    </row>
    <row r="87" spans="1:23" ht="61.5" x14ac:dyDescent="0.25">
      <c r="B87" s="2" t="str">
        <f t="shared" si="8"/>
        <v/>
      </c>
      <c r="C87" s="29" t="str">
        <f t="shared" ca="1" si="9"/>
        <v/>
      </c>
      <c r="D87" s="2"/>
      <c r="E87" s="4"/>
      <c r="F87" s="9"/>
      <c r="G87" s="4"/>
      <c r="H87" s="4"/>
      <c r="I87" s="9"/>
      <c r="J87" s="9"/>
      <c r="K87" s="3"/>
      <c r="L87" s="6"/>
      <c r="M87" s="24" t="str">
        <f t="shared" si="4"/>
        <v/>
      </c>
      <c r="N87" s="12" t="str">
        <f t="shared" si="5"/>
        <v/>
      </c>
      <c r="O87" s="2"/>
      <c r="P87" s="11"/>
      <c r="Q87" s="30"/>
      <c r="R87" s="30"/>
      <c r="S87" s="4"/>
      <c r="T87" s="4"/>
      <c r="U87" s="4"/>
      <c r="V87" s="11"/>
      <c r="W87" s="4"/>
    </row>
    <row r="88" spans="1:23" ht="61.5" x14ac:dyDescent="0.25">
      <c r="B88" s="2" t="str">
        <f t="shared" si="8"/>
        <v/>
      </c>
      <c r="C88" s="29" t="str">
        <f t="shared" ca="1" si="9"/>
        <v/>
      </c>
      <c r="D88" s="2"/>
      <c r="E88" s="4"/>
      <c r="F88" s="9"/>
      <c r="G88" s="4"/>
      <c r="H88" s="4"/>
      <c r="I88" s="9"/>
      <c r="J88" s="9"/>
      <c r="K88" s="3"/>
      <c r="L88" s="6"/>
      <c r="M88" s="24" t="str">
        <f t="shared" si="4"/>
        <v/>
      </c>
      <c r="N88" s="12" t="str">
        <f t="shared" si="5"/>
        <v/>
      </c>
      <c r="O88" s="2"/>
      <c r="P88" s="11"/>
      <c r="Q88" s="30"/>
      <c r="R88" s="30"/>
      <c r="S88" s="4"/>
      <c r="T88" s="4"/>
      <c r="U88" s="4"/>
      <c r="V88" s="11"/>
      <c r="W88" s="4"/>
    </row>
    <row r="89" spans="1:23" ht="61.5" x14ac:dyDescent="0.25">
      <c r="B89" s="2" t="str">
        <f t="shared" si="8"/>
        <v/>
      </c>
      <c r="C89" s="29" t="str">
        <f t="shared" ca="1" si="9"/>
        <v/>
      </c>
      <c r="D89" s="2"/>
      <c r="E89" s="4"/>
      <c r="F89" s="9"/>
      <c r="G89" s="4"/>
      <c r="H89" s="4"/>
      <c r="I89" s="9"/>
      <c r="J89" s="9"/>
      <c r="K89" s="3"/>
      <c r="L89" s="6"/>
      <c r="M89" s="24" t="str">
        <f t="shared" si="4"/>
        <v/>
      </c>
      <c r="N89" s="12" t="str">
        <f t="shared" si="5"/>
        <v/>
      </c>
      <c r="O89" s="2"/>
      <c r="P89" s="11"/>
      <c r="Q89" s="30"/>
      <c r="R89" s="30"/>
      <c r="S89" s="4"/>
      <c r="T89" s="4"/>
      <c r="U89" s="4"/>
      <c r="V89" s="11"/>
      <c r="W89" s="4"/>
    </row>
    <row r="90" spans="1:23" ht="61.5" x14ac:dyDescent="0.25">
      <c r="A90"/>
      <c r="B90" s="2" t="str">
        <f t="shared" si="8"/>
        <v/>
      </c>
      <c r="C90" s="29" t="str">
        <f t="shared" ca="1" si="9"/>
        <v/>
      </c>
      <c r="D90" s="2"/>
      <c r="E90" s="4"/>
      <c r="F90" s="9"/>
      <c r="G90" s="4"/>
      <c r="H90" s="4"/>
      <c r="I90" s="9"/>
      <c r="J90" s="9"/>
      <c r="K90" s="3"/>
      <c r="L90" s="6"/>
      <c r="M90" s="24" t="str">
        <f t="shared" si="4"/>
        <v/>
      </c>
      <c r="N90" s="12" t="str">
        <f t="shared" si="5"/>
        <v/>
      </c>
      <c r="O90" s="2"/>
      <c r="P90" s="11"/>
      <c r="Q90" s="30"/>
      <c r="R90" s="30"/>
      <c r="S90" s="4"/>
      <c r="T90" s="4"/>
      <c r="U90" s="4"/>
      <c r="V90" s="11"/>
      <c r="W90" s="4"/>
    </row>
    <row r="91" spans="1:23" ht="61.5" x14ac:dyDescent="0.25">
      <c r="A91"/>
      <c r="B91" s="2" t="str">
        <f t="shared" si="8"/>
        <v/>
      </c>
      <c r="C91" s="29" t="str">
        <f t="shared" ca="1" si="9"/>
        <v/>
      </c>
      <c r="D91" s="2"/>
      <c r="E91" s="4"/>
      <c r="F91" s="9"/>
      <c r="G91" s="4"/>
      <c r="H91" s="4"/>
      <c r="I91" s="9"/>
      <c r="J91" s="9"/>
      <c r="K91" s="3"/>
      <c r="L91" s="6"/>
      <c r="M91" s="24" t="str">
        <f t="shared" si="4"/>
        <v/>
      </c>
      <c r="N91" s="12" t="str">
        <f t="shared" si="5"/>
        <v/>
      </c>
      <c r="O91" s="2"/>
      <c r="P91" s="11"/>
      <c r="Q91" s="30"/>
      <c r="R91" s="30"/>
      <c r="S91" s="4"/>
      <c r="T91" s="4"/>
      <c r="U91" s="4"/>
      <c r="V91" s="11"/>
      <c r="W91" s="4"/>
    </row>
    <row r="92" spans="1:23" ht="61.5" x14ac:dyDescent="0.25">
      <c r="A92"/>
      <c r="B92" s="2" t="str">
        <f t="shared" si="8"/>
        <v/>
      </c>
      <c r="C92" s="29" t="str">
        <f t="shared" ca="1" si="9"/>
        <v/>
      </c>
      <c r="D92" s="2"/>
      <c r="E92" s="4"/>
      <c r="F92" s="9"/>
      <c r="G92" s="4"/>
      <c r="H92" s="4"/>
      <c r="I92" s="9"/>
      <c r="J92" s="9"/>
      <c r="K92" s="3"/>
      <c r="L92" s="6"/>
      <c r="M92" s="24" t="str">
        <f t="shared" si="4"/>
        <v/>
      </c>
      <c r="N92" s="12" t="str">
        <f t="shared" si="5"/>
        <v/>
      </c>
      <c r="O92" s="2"/>
      <c r="P92" s="11"/>
      <c r="Q92" s="30"/>
      <c r="R92" s="30"/>
      <c r="S92" s="4"/>
      <c r="T92" s="4"/>
      <c r="U92" s="4"/>
      <c r="V92" s="11"/>
      <c r="W92" s="4"/>
    </row>
    <row r="93" spans="1:23" ht="61.5" x14ac:dyDescent="0.25">
      <c r="A93"/>
      <c r="B93" s="2" t="str">
        <f t="shared" si="8"/>
        <v/>
      </c>
      <c r="C93" s="29" t="str">
        <f t="shared" ca="1" si="9"/>
        <v/>
      </c>
      <c r="D93" s="2"/>
      <c r="E93" s="4"/>
      <c r="F93" s="9"/>
      <c r="G93" s="4"/>
      <c r="H93" s="4"/>
      <c r="I93" s="9"/>
      <c r="J93" s="9"/>
      <c r="K93" s="3"/>
      <c r="L93" s="6"/>
      <c r="M93" s="24" t="str">
        <f t="shared" si="4"/>
        <v/>
      </c>
      <c r="N93" s="12" t="str">
        <f t="shared" si="5"/>
        <v/>
      </c>
      <c r="O93" s="2"/>
      <c r="P93" s="11"/>
      <c r="Q93" s="30"/>
      <c r="R93" s="30"/>
      <c r="S93" s="4"/>
      <c r="T93" s="4"/>
      <c r="U93" s="4"/>
      <c r="V93" s="11"/>
      <c r="W93" s="4"/>
    </row>
    <row r="94" spans="1:23" ht="61.5" x14ac:dyDescent="0.25">
      <c r="A94"/>
      <c r="B94" s="2" t="str">
        <f t="shared" si="8"/>
        <v/>
      </c>
      <c r="C94" s="29" t="str">
        <f t="shared" ca="1" si="9"/>
        <v/>
      </c>
      <c r="D94" s="2"/>
      <c r="E94" s="4"/>
      <c r="F94" s="9"/>
      <c r="G94" s="4"/>
      <c r="H94" s="4"/>
      <c r="I94" s="9"/>
      <c r="J94" s="9"/>
      <c r="K94" s="3"/>
      <c r="L94" s="6"/>
      <c r="M94" s="24" t="str">
        <f t="shared" si="4"/>
        <v/>
      </c>
      <c r="N94" s="12" t="str">
        <f t="shared" si="5"/>
        <v/>
      </c>
      <c r="O94" s="11"/>
      <c r="P94" s="11"/>
      <c r="Q94" s="30"/>
      <c r="R94" s="30"/>
      <c r="S94" s="4"/>
      <c r="T94" s="4"/>
      <c r="U94" s="4"/>
      <c r="V94" s="11"/>
      <c r="W94" s="4"/>
    </row>
    <row r="95" spans="1:23" ht="61.5" x14ac:dyDescent="0.25">
      <c r="A95"/>
      <c r="B95" s="2" t="str">
        <f t="shared" si="8"/>
        <v/>
      </c>
      <c r="C95" s="29" t="str">
        <f t="shared" ca="1" si="9"/>
        <v/>
      </c>
      <c r="D95" s="2"/>
      <c r="E95" s="4"/>
      <c r="F95" s="9"/>
      <c r="G95" s="4"/>
      <c r="H95" s="4"/>
      <c r="I95" s="9"/>
      <c r="J95" s="9"/>
      <c r="K95" s="3"/>
      <c r="L95" s="6"/>
      <c r="M95" s="24" t="str">
        <f t="shared" si="4"/>
        <v/>
      </c>
      <c r="N95" s="12" t="str">
        <f t="shared" si="5"/>
        <v/>
      </c>
      <c r="O95" s="11"/>
      <c r="P95" s="11"/>
      <c r="Q95" s="30"/>
      <c r="R95" s="30"/>
      <c r="S95" s="4"/>
      <c r="T95" s="4"/>
      <c r="U95" s="4"/>
      <c r="V95" s="11"/>
      <c r="W95" s="4"/>
    </row>
    <row r="96" spans="1:23" ht="61.5" x14ac:dyDescent="0.25">
      <c r="A96"/>
      <c r="B96" s="2" t="str">
        <f t="shared" si="8"/>
        <v/>
      </c>
      <c r="C96" s="29" t="str">
        <f t="shared" ca="1" si="9"/>
        <v/>
      </c>
      <c r="D96" s="2"/>
      <c r="E96" s="4"/>
      <c r="F96" s="9"/>
      <c r="G96" s="4"/>
      <c r="H96" s="4"/>
      <c r="I96" s="9"/>
      <c r="J96" s="9"/>
      <c r="K96" s="3"/>
      <c r="L96" s="6"/>
      <c r="M96" s="24" t="str">
        <f t="shared" si="4"/>
        <v/>
      </c>
      <c r="N96" s="12" t="str">
        <f t="shared" si="5"/>
        <v/>
      </c>
      <c r="O96" s="2"/>
      <c r="P96" s="11"/>
      <c r="Q96" s="30"/>
      <c r="R96" s="30"/>
      <c r="S96" s="4"/>
      <c r="T96" s="4"/>
      <c r="U96" s="4"/>
      <c r="V96" s="11"/>
      <c r="W96" s="4"/>
    </row>
    <row r="97" spans="1:23" ht="61.5" x14ac:dyDescent="0.25">
      <c r="A97"/>
      <c r="B97" s="2" t="str">
        <f t="shared" si="8"/>
        <v/>
      </c>
      <c r="C97" s="29" t="str">
        <f t="shared" ca="1" si="9"/>
        <v/>
      </c>
      <c r="D97" s="2"/>
      <c r="E97" s="4"/>
      <c r="F97" s="9"/>
      <c r="G97" s="4"/>
      <c r="H97" s="4"/>
      <c r="I97" s="9"/>
      <c r="J97" s="9"/>
      <c r="K97" s="3"/>
      <c r="L97" s="6"/>
      <c r="M97" s="24" t="str">
        <f t="shared" si="4"/>
        <v/>
      </c>
      <c r="N97" s="12" t="str">
        <f t="shared" si="5"/>
        <v/>
      </c>
      <c r="O97" s="11"/>
      <c r="P97" s="11"/>
      <c r="Q97" s="30"/>
      <c r="R97" s="30"/>
      <c r="S97" s="4"/>
      <c r="T97" s="4"/>
      <c r="U97" s="4"/>
      <c r="V97" s="11"/>
      <c r="W97" s="4"/>
    </row>
    <row r="98" spans="1:23" ht="61.5" x14ac:dyDescent="0.25">
      <c r="A98"/>
      <c r="B98" s="2" t="str">
        <f t="shared" si="8"/>
        <v/>
      </c>
      <c r="C98" s="29" t="str">
        <f t="shared" ca="1" si="9"/>
        <v/>
      </c>
      <c r="D98" s="2"/>
      <c r="E98" s="4"/>
      <c r="F98" s="9"/>
      <c r="G98" s="4"/>
      <c r="H98" s="4"/>
      <c r="I98" s="9"/>
      <c r="J98" s="9"/>
      <c r="K98" s="3"/>
      <c r="L98" s="6"/>
      <c r="M98" s="24" t="str">
        <f t="shared" si="4"/>
        <v/>
      </c>
      <c r="N98" s="12" t="str">
        <f t="shared" si="5"/>
        <v/>
      </c>
      <c r="O98" s="2"/>
      <c r="P98" s="11"/>
      <c r="Q98" s="30"/>
      <c r="R98" s="30"/>
      <c r="S98" s="4"/>
      <c r="T98" s="4"/>
      <c r="U98" s="4"/>
      <c r="V98" s="11"/>
      <c r="W98" s="4"/>
    </row>
    <row r="99" spans="1:23" ht="61.5" x14ac:dyDescent="0.25">
      <c r="A99"/>
      <c r="B99" s="2" t="str">
        <f t="shared" si="8"/>
        <v/>
      </c>
      <c r="C99" s="29" t="str">
        <f t="shared" ca="1" si="9"/>
        <v/>
      </c>
      <c r="D99" s="2"/>
      <c r="E99" s="4"/>
      <c r="F99" s="9"/>
      <c r="G99" s="4"/>
      <c r="H99" s="4"/>
      <c r="I99" s="9"/>
      <c r="J99" s="9"/>
      <c r="K99" s="3"/>
      <c r="L99" s="6"/>
      <c r="M99" s="24" t="str">
        <f t="shared" si="4"/>
        <v/>
      </c>
      <c r="N99" s="12" t="str">
        <f t="shared" si="5"/>
        <v/>
      </c>
      <c r="O99" s="2"/>
      <c r="P99" s="11"/>
      <c r="Q99" s="30"/>
      <c r="R99" s="30"/>
      <c r="S99" s="4"/>
      <c r="T99" s="4"/>
      <c r="U99" s="4"/>
      <c r="V99" s="11"/>
      <c r="W99" s="4"/>
    </row>
    <row r="100" spans="1:23" ht="61.5" x14ac:dyDescent="0.25">
      <c r="A100"/>
      <c r="B100" s="2" t="str">
        <f t="shared" si="8"/>
        <v/>
      </c>
      <c r="C100" s="29" t="str">
        <f t="shared" ca="1" si="9"/>
        <v/>
      </c>
      <c r="D100" s="2"/>
      <c r="E100" s="4"/>
      <c r="F100" s="9"/>
      <c r="G100" s="4"/>
      <c r="H100" s="4"/>
      <c r="I100" s="9"/>
      <c r="J100" s="9"/>
      <c r="K100" s="3"/>
      <c r="L100" s="6"/>
      <c r="M100" s="24" t="str">
        <f t="shared" si="4"/>
        <v/>
      </c>
      <c r="N100" s="12" t="str">
        <f t="shared" si="5"/>
        <v/>
      </c>
      <c r="O100" s="2"/>
      <c r="P100" s="11"/>
      <c r="Q100" s="30"/>
      <c r="R100" s="30"/>
      <c r="S100" s="4"/>
      <c r="T100" s="4"/>
      <c r="U100" s="4"/>
      <c r="V100" s="11"/>
      <c r="W100" s="4"/>
    </row>
    <row r="101" spans="1:23" ht="61.5" x14ac:dyDescent="0.25">
      <c r="A101"/>
      <c r="B101" s="2" t="str">
        <f t="shared" si="8"/>
        <v/>
      </c>
      <c r="C101" s="29" t="str">
        <f t="shared" ca="1" si="9"/>
        <v/>
      </c>
      <c r="D101" s="2"/>
      <c r="E101" s="4"/>
      <c r="F101" s="9"/>
      <c r="G101" s="4"/>
      <c r="H101" s="4"/>
      <c r="I101" s="9"/>
      <c r="J101" s="9"/>
      <c r="K101" s="3"/>
      <c r="L101" s="6"/>
      <c r="M101" s="24" t="str">
        <f t="shared" si="4"/>
        <v/>
      </c>
      <c r="N101" s="12" t="str">
        <f t="shared" si="5"/>
        <v/>
      </c>
      <c r="O101" s="2"/>
      <c r="P101" s="11"/>
      <c r="Q101" s="30"/>
      <c r="R101" s="30"/>
      <c r="S101" s="4"/>
      <c r="T101" s="4"/>
      <c r="U101" s="4"/>
      <c r="V101" s="11"/>
      <c r="W101" s="4"/>
    </row>
    <row r="102" spans="1:23" ht="61.5" x14ac:dyDescent="0.25">
      <c r="A102"/>
      <c r="B102" s="2" t="str">
        <f t="shared" si="8"/>
        <v/>
      </c>
      <c r="C102" s="29" t="str">
        <f t="shared" ca="1" si="9"/>
        <v/>
      </c>
      <c r="D102" s="2"/>
      <c r="E102" s="4"/>
      <c r="F102" s="9"/>
      <c r="G102" s="4"/>
      <c r="H102" s="4"/>
      <c r="I102" s="9"/>
      <c r="J102" s="9"/>
      <c r="K102" s="3"/>
      <c r="L102" s="6"/>
      <c r="M102" s="24" t="str">
        <f t="shared" ref="M102:M165" si="14">IF(L102="","",L102-K102)</f>
        <v/>
      </c>
      <c r="N102" s="12" t="str">
        <f t="shared" ref="N102:N165" si="15">IF(L102="","",IF((L102-K102)&gt;20,"Sim","Não"))</f>
        <v/>
      </c>
      <c r="O102" s="2"/>
      <c r="P102" s="11"/>
      <c r="Q102" s="30"/>
      <c r="R102" s="30"/>
      <c r="S102" s="4"/>
      <c r="T102" s="4"/>
      <c r="U102" s="4"/>
      <c r="V102" s="11"/>
      <c r="W102" s="4"/>
    </row>
    <row r="103" spans="1:23" ht="61.5" x14ac:dyDescent="0.25">
      <c r="A103"/>
      <c r="B103" s="2" t="str">
        <f t="shared" si="8"/>
        <v/>
      </c>
      <c r="C103" s="29" t="str">
        <f t="shared" ca="1" si="9"/>
        <v/>
      </c>
      <c r="D103" s="2"/>
      <c r="E103" s="4"/>
      <c r="F103" s="9"/>
      <c r="G103" s="4"/>
      <c r="H103" s="4"/>
      <c r="I103" s="9"/>
      <c r="J103" s="9"/>
      <c r="K103" s="3"/>
      <c r="L103" s="6"/>
      <c r="M103" s="24" t="str">
        <f t="shared" si="14"/>
        <v/>
      </c>
      <c r="N103" s="12" t="str">
        <f t="shared" si="15"/>
        <v/>
      </c>
      <c r="O103" s="2"/>
      <c r="P103" s="11"/>
      <c r="Q103" s="30"/>
      <c r="R103" s="30"/>
      <c r="S103" s="4"/>
      <c r="T103" s="4"/>
      <c r="U103" s="4"/>
      <c r="V103" s="11"/>
      <c r="W103" s="4"/>
    </row>
    <row r="104" spans="1:23" ht="61.5" x14ac:dyDescent="0.25">
      <c r="A104"/>
      <c r="B104" s="2" t="str">
        <f t="shared" si="8"/>
        <v/>
      </c>
      <c r="C104" s="29" t="str">
        <f t="shared" ca="1" si="9"/>
        <v/>
      </c>
      <c r="D104" s="2"/>
      <c r="E104" s="4"/>
      <c r="F104" s="9"/>
      <c r="G104" s="4"/>
      <c r="H104" s="4"/>
      <c r="I104" s="9"/>
      <c r="J104" s="9"/>
      <c r="K104" s="3"/>
      <c r="L104" s="6"/>
      <c r="M104" s="24" t="str">
        <f t="shared" si="14"/>
        <v/>
      </c>
      <c r="N104" s="12" t="str">
        <f t="shared" si="15"/>
        <v/>
      </c>
      <c r="O104" s="2"/>
      <c r="P104" s="11"/>
      <c r="Q104" s="30"/>
      <c r="R104" s="30"/>
      <c r="S104" s="4"/>
      <c r="T104" s="4"/>
      <c r="U104" s="4"/>
      <c r="V104" s="11"/>
      <c r="W104" s="4"/>
    </row>
    <row r="105" spans="1:23" ht="61.5" x14ac:dyDescent="0.25">
      <c r="A105"/>
      <c r="B105" s="2" t="str">
        <f t="shared" si="8"/>
        <v/>
      </c>
      <c r="C105" s="29" t="str">
        <f t="shared" ca="1" si="9"/>
        <v/>
      </c>
      <c r="D105" s="2"/>
      <c r="E105" s="4"/>
      <c r="F105" s="9"/>
      <c r="G105" s="4"/>
      <c r="H105" s="4"/>
      <c r="I105" s="9"/>
      <c r="J105" s="9"/>
      <c r="K105" s="3"/>
      <c r="L105" s="6"/>
      <c r="M105" s="24" t="str">
        <f t="shared" si="14"/>
        <v/>
      </c>
      <c r="N105" s="12" t="str">
        <f t="shared" si="15"/>
        <v/>
      </c>
      <c r="O105" s="2"/>
      <c r="P105" s="11"/>
      <c r="Q105" s="30"/>
      <c r="R105" s="30"/>
      <c r="S105" s="4"/>
      <c r="T105" s="4"/>
      <c r="U105" s="4"/>
      <c r="V105" s="11"/>
      <c r="W105" s="4"/>
    </row>
    <row r="106" spans="1:23" ht="61.5" x14ac:dyDescent="0.25">
      <c r="A106"/>
      <c r="B106" s="2" t="str">
        <f t="shared" si="8"/>
        <v/>
      </c>
      <c r="C106" s="29" t="str">
        <f t="shared" ca="1" si="9"/>
        <v/>
      </c>
      <c r="D106" s="2"/>
      <c r="E106" s="4"/>
      <c r="F106" s="9"/>
      <c r="G106" s="4"/>
      <c r="H106" s="4"/>
      <c r="I106" s="9"/>
      <c r="J106" s="9"/>
      <c r="K106" s="3"/>
      <c r="L106" s="6"/>
      <c r="M106" s="24" t="str">
        <f t="shared" si="14"/>
        <v/>
      </c>
      <c r="N106" s="12" t="str">
        <f t="shared" si="15"/>
        <v/>
      </c>
      <c r="O106" s="55"/>
      <c r="P106" s="11"/>
      <c r="Q106" s="30"/>
      <c r="R106" s="30"/>
      <c r="S106" s="4"/>
      <c r="T106" s="4"/>
      <c r="U106" s="4"/>
      <c r="V106" s="11"/>
      <c r="W106" s="4"/>
    </row>
    <row r="107" spans="1:23" ht="61.5" x14ac:dyDescent="0.25">
      <c r="A107"/>
      <c r="B107" s="2" t="str">
        <f t="shared" si="8"/>
        <v/>
      </c>
      <c r="C107" s="29" t="str">
        <f t="shared" ca="1" si="9"/>
        <v/>
      </c>
      <c r="D107" s="2"/>
      <c r="E107" s="4"/>
      <c r="F107" s="9"/>
      <c r="G107" s="4"/>
      <c r="H107" s="4"/>
      <c r="I107" s="9"/>
      <c r="J107" s="9"/>
      <c r="K107" s="3"/>
      <c r="L107" s="6"/>
      <c r="M107" s="24" t="str">
        <f t="shared" si="14"/>
        <v/>
      </c>
      <c r="N107" s="12" t="str">
        <f t="shared" si="15"/>
        <v/>
      </c>
      <c r="O107" s="132"/>
      <c r="P107" s="11"/>
      <c r="Q107" s="30"/>
      <c r="R107" s="30"/>
      <c r="S107" s="4"/>
      <c r="T107" s="4"/>
      <c r="U107" s="4"/>
      <c r="V107" s="11"/>
      <c r="W107" s="4"/>
    </row>
    <row r="108" spans="1:23" ht="61.5" x14ac:dyDescent="0.25">
      <c r="A108"/>
      <c r="B108" s="2" t="str">
        <f t="shared" si="8"/>
        <v/>
      </c>
      <c r="C108" s="29" t="str">
        <f t="shared" ca="1" si="9"/>
        <v/>
      </c>
      <c r="D108" s="2"/>
      <c r="E108" s="4"/>
      <c r="F108" s="9"/>
      <c r="G108" s="4"/>
      <c r="H108" s="4"/>
      <c r="I108" s="9"/>
      <c r="J108" s="9"/>
      <c r="K108" s="3"/>
      <c r="L108" s="6"/>
      <c r="M108" s="24" t="str">
        <f t="shared" si="14"/>
        <v/>
      </c>
      <c r="N108" s="12" t="str">
        <f t="shared" si="15"/>
        <v/>
      </c>
      <c r="O108" s="11"/>
      <c r="P108" s="11"/>
      <c r="Q108" s="30"/>
      <c r="R108" s="30"/>
      <c r="S108" s="4"/>
      <c r="T108" s="4"/>
      <c r="U108" s="4"/>
      <c r="V108" s="11"/>
      <c r="W108" s="4"/>
    </row>
    <row r="109" spans="1:23" ht="61.5" x14ac:dyDescent="0.25">
      <c r="A109"/>
      <c r="B109" s="2" t="str">
        <f t="shared" si="8"/>
        <v/>
      </c>
      <c r="C109" s="29" t="str">
        <f t="shared" ca="1" si="9"/>
        <v/>
      </c>
      <c r="D109" s="2"/>
      <c r="E109" s="4"/>
      <c r="F109" s="9"/>
      <c r="G109" s="4"/>
      <c r="H109" s="4"/>
      <c r="I109" s="9"/>
      <c r="J109" s="9"/>
      <c r="K109" s="3"/>
      <c r="L109" s="6"/>
      <c r="M109" s="24" t="str">
        <f t="shared" si="14"/>
        <v/>
      </c>
      <c r="N109" s="12" t="str">
        <f t="shared" si="15"/>
        <v/>
      </c>
      <c r="O109" s="11"/>
      <c r="P109" s="11"/>
      <c r="Q109" s="30"/>
      <c r="R109" s="30"/>
      <c r="S109" s="4"/>
      <c r="T109" s="4"/>
      <c r="U109" s="4"/>
      <c r="V109" s="11"/>
      <c r="W109" s="4"/>
    </row>
    <row r="110" spans="1:23" ht="61.5" x14ac:dyDescent="0.25">
      <c r="A110"/>
      <c r="B110" s="2" t="str">
        <f t="shared" si="8"/>
        <v/>
      </c>
      <c r="C110" s="29" t="str">
        <f t="shared" ca="1" si="9"/>
        <v/>
      </c>
      <c r="D110" s="2"/>
      <c r="E110" s="4"/>
      <c r="F110" s="9"/>
      <c r="G110" s="4"/>
      <c r="H110" s="4"/>
      <c r="I110" s="9"/>
      <c r="J110" s="9"/>
      <c r="K110" s="3"/>
      <c r="L110" s="6"/>
      <c r="M110" s="24" t="str">
        <f t="shared" si="14"/>
        <v/>
      </c>
      <c r="N110" s="12" t="str">
        <f t="shared" si="15"/>
        <v/>
      </c>
      <c r="O110" s="2"/>
      <c r="P110" s="11"/>
      <c r="Q110" s="30"/>
      <c r="R110" s="30"/>
      <c r="S110" s="4"/>
      <c r="T110" s="4"/>
      <c r="U110" s="4"/>
      <c r="V110" s="11"/>
      <c r="W110" s="4"/>
    </row>
    <row r="111" spans="1:23" ht="61.5" x14ac:dyDescent="0.25">
      <c r="A111"/>
      <c r="B111" s="2" t="str">
        <f t="shared" si="8"/>
        <v/>
      </c>
      <c r="C111" s="29" t="str">
        <f t="shared" ca="1" si="9"/>
        <v/>
      </c>
      <c r="D111" s="2"/>
      <c r="E111" s="4"/>
      <c r="F111" s="9"/>
      <c r="G111" s="4"/>
      <c r="H111" s="4"/>
      <c r="I111" s="9"/>
      <c r="J111" s="9"/>
      <c r="K111" s="3"/>
      <c r="L111" s="6"/>
      <c r="M111" s="24" t="str">
        <f t="shared" si="14"/>
        <v/>
      </c>
      <c r="N111" s="12" t="str">
        <f t="shared" si="15"/>
        <v/>
      </c>
      <c r="O111" s="2"/>
      <c r="P111" s="11"/>
      <c r="Q111" s="30"/>
      <c r="R111" s="30"/>
      <c r="S111" s="4"/>
      <c r="T111" s="4"/>
      <c r="U111" s="4"/>
      <c r="V111" s="11"/>
      <c r="W111" s="4"/>
    </row>
    <row r="112" spans="1:23" ht="61.5" x14ac:dyDescent="0.25">
      <c r="A112"/>
      <c r="B112" s="2" t="str">
        <f t="shared" si="8"/>
        <v/>
      </c>
      <c r="C112" s="29" t="str">
        <f t="shared" ca="1" si="9"/>
        <v/>
      </c>
      <c r="D112" s="2"/>
      <c r="E112" s="4"/>
      <c r="F112" s="9"/>
      <c r="G112" s="4"/>
      <c r="H112" s="4"/>
      <c r="I112" s="9"/>
      <c r="J112" s="9"/>
      <c r="K112" s="3"/>
      <c r="L112" s="6"/>
      <c r="M112" s="24" t="str">
        <f t="shared" si="14"/>
        <v/>
      </c>
      <c r="N112" s="12" t="str">
        <f t="shared" si="15"/>
        <v/>
      </c>
      <c r="O112" s="2"/>
      <c r="P112" s="11"/>
      <c r="Q112" s="30"/>
      <c r="R112" s="30"/>
      <c r="S112" s="4"/>
      <c r="T112" s="4"/>
      <c r="U112" s="4"/>
      <c r="V112" s="11"/>
      <c r="W112" s="4"/>
    </row>
    <row r="113" spans="1:23" ht="61.5" x14ac:dyDescent="0.25">
      <c r="A113"/>
      <c r="B113" s="2" t="str">
        <f t="shared" si="8"/>
        <v/>
      </c>
      <c r="C113" s="29" t="str">
        <f t="shared" ca="1" si="9"/>
        <v/>
      </c>
      <c r="D113" s="2"/>
      <c r="E113" s="4"/>
      <c r="F113" s="9"/>
      <c r="G113" s="4"/>
      <c r="H113" s="4"/>
      <c r="I113" s="9"/>
      <c r="J113" s="9"/>
      <c r="K113" s="3"/>
      <c r="L113" s="6"/>
      <c r="M113" s="24" t="str">
        <f t="shared" si="14"/>
        <v/>
      </c>
      <c r="N113" s="12" t="str">
        <f t="shared" si="15"/>
        <v/>
      </c>
      <c r="O113" s="2"/>
      <c r="P113" s="11"/>
      <c r="Q113" s="30"/>
      <c r="R113" s="30"/>
      <c r="S113" s="4"/>
      <c r="T113" s="4"/>
      <c r="U113" s="4"/>
      <c r="V113" s="11"/>
      <c r="W113" s="4"/>
    </row>
    <row r="114" spans="1:23" ht="61.5" x14ac:dyDescent="0.25">
      <c r="A114"/>
      <c r="B114" s="2" t="str">
        <f t="shared" ref="B114:B152" si="16">IF(D114="","",IF(I114="","PENDENTE","RESPONDIDO"))</f>
        <v/>
      </c>
      <c r="C114" s="29" t="str">
        <f t="shared" ref="C114:C152" ca="1" si="17">IF(D114="","",IF(I114="",(K114+20)-TODAY(),""))</f>
        <v/>
      </c>
      <c r="D114" s="2"/>
      <c r="E114" s="4"/>
      <c r="F114" s="9"/>
      <c r="G114" s="4"/>
      <c r="H114" s="4"/>
      <c r="I114" s="9"/>
      <c r="J114" s="9"/>
      <c r="K114" s="3"/>
      <c r="L114" s="6"/>
      <c r="M114" s="24" t="str">
        <f t="shared" si="14"/>
        <v/>
      </c>
      <c r="N114" s="12" t="str">
        <f t="shared" si="15"/>
        <v/>
      </c>
      <c r="O114" s="2"/>
      <c r="P114" s="11"/>
      <c r="Q114" s="30"/>
      <c r="R114" s="30"/>
      <c r="S114" s="4"/>
      <c r="T114" s="4"/>
      <c r="U114" s="4"/>
      <c r="V114" s="11"/>
      <c r="W114" s="4"/>
    </row>
    <row r="115" spans="1:23" ht="61.5" x14ac:dyDescent="0.25">
      <c r="A115"/>
      <c r="B115" s="2" t="str">
        <f t="shared" si="16"/>
        <v/>
      </c>
      <c r="C115" s="29" t="str">
        <f t="shared" ca="1" si="17"/>
        <v/>
      </c>
      <c r="D115" s="2"/>
      <c r="E115" s="4"/>
      <c r="F115" s="9"/>
      <c r="G115" s="4"/>
      <c r="H115" s="4"/>
      <c r="I115" s="9"/>
      <c r="J115" s="9"/>
      <c r="K115" s="3"/>
      <c r="L115" s="6"/>
      <c r="M115" s="24" t="str">
        <f t="shared" si="14"/>
        <v/>
      </c>
      <c r="N115" s="12" t="str">
        <f t="shared" si="15"/>
        <v/>
      </c>
      <c r="O115" s="11"/>
      <c r="P115" s="11"/>
      <c r="Q115" s="30"/>
      <c r="R115" s="30"/>
      <c r="S115" s="4"/>
      <c r="T115" s="4"/>
      <c r="U115" s="4"/>
      <c r="V115" s="11"/>
      <c r="W115" s="4"/>
    </row>
    <row r="116" spans="1:23" ht="61.5" x14ac:dyDescent="0.25">
      <c r="A116"/>
      <c r="B116" s="2" t="str">
        <f t="shared" si="16"/>
        <v/>
      </c>
      <c r="C116" s="29" t="str">
        <f t="shared" ca="1" si="17"/>
        <v/>
      </c>
      <c r="D116" s="2"/>
      <c r="E116" s="4"/>
      <c r="F116" s="9"/>
      <c r="G116" s="4"/>
      <c r="H116" s="4"/>
      <c r="I116" s="9"/>
      <c r="J116" s="9"/>
      <c r="K116" s="3"/>
      <c r="L116" s="6"/>
      <c r="M116" s="24" t="str">
        <f t="shared" si="14"/>
        <v/>
      </c>
      <c r="N116" s="12" t="str">
        <f t="shared" si="15"/>
        <v/>
      </c>
      <c r="O116" s="2"/>
      <c r="P116" s="11"/>
      <c r="Q116" s="30"/>
      <c r="R116" s="30"/>
      <c r="S116" s="4"/>
      <c r="T116" s="4"/>
      <c r="U116" s="4"/>
      <c r="V116" s="11"/>
      <c r="W116" s="4"/>
    </row>
    <row r="117" spans="1:23" ht="61.5" x14ac:dyDescent="0.25">
      <c r="A117"/>
      <c r="B117" s="2" t="str">
        <f t="shared" si="16"/>
        <v/>
      </c>
      <c r="C117" s="29" t="str">
        <f t="shared" ca="1" si="17"/>
        <v/>
      </c>
      <c r="D117" s="2"/>
      <c r="E117" s="4"/>
      <c r="F117" s="9"/>
      <c r="G117" s="4"/>
      <c r="H117" s="4"/>
      <c r="I117" s="9"/>
      <c r="J117" s="9"/>
      <c r="K117" s="3"/>
      <c r="L117" s="6"/>
      <c r="M117" s="24" t="str">
        <f t="shared" si="14"/>
        <v/>
      </c>
      <c r="N117" s="12" t="str">
        <f t="shared" si="15"/>
        <v/>
      </c>
      <c r="O117" s="2"/>
      <c r="P117" s="11"/>
      <c r="Q117" s="30"/>
      <c r="R117" s="30"/>
      <c r="S117" s="4"/>
      <c r="T117" s="4"/>
      <c r="U117" s="4"/>
      <c r="V117" s="11"/>
      <c r="W117" s="4"/>
    </row>
    <row r="118" spans="1:23" ht="61.5" x14ac:dyDescent="0.25">
      <c r="A118"/>
      <c r="B118" s="2" t="str">
        <f t="shared" si="16"/>
        <v/>
      </c>
      <c r="C118" s="29" t="str">
        <f t="shared" ca="1" si="17"/>
        <v/>
      </c>
      <c r="D118" s="2"/>
      <c r="E118" s="4"/>
      <c r="F118" s="9"/>
      <c r="G118" s="4"/>
      <c r="H118" s="4"/>
      <c r="I118" s="9"/>
      <c r="J118" s="9"/>
      <c r="K118" s="3"/>
      <c r="L118" s="6"/>
      <c r="M118" s="24" t="str">
        <f t="shared" si="14"/>
        <v/>
      </c>
      <c r="N118" s="12" t="str">
        <f t="shared" si="15"/>
        <v/>
      </c>
      <c r="O118" s="11"/>
      <c r="P118" s="11"/>
      <c r="Q118" s="30"/>
      <c r="R118" s="30"/>
      <c r="S118" s="4"/>
      <c r="T118" s="4"/>
      <c r="U118" s="4"/>
      <c r="V118" s="11"/>
      <c r="W118" s="4"/>
    </row>
    <row r="119" spans="1:23" ht="61.5" x14ac:dyDescent="0.25">
      <c r="A119"/>
      <c r="B119" s="2" t="str">
        <f t="shared" si="16"/>
        <v/>
      </c>
      <c r="C119" s="29" t="str">
        <f t="shared" ca="1" si="17"/>
        <v/>
      </c>
      <c r="D119" s="2"/>
      <c r="E119" s="4"/>
      <c r="F119" s="9"/>
      <c r="G119" s="4"/>
      <c r="H119" s="4"/>
      <c r="I119" s="9"/>
      <c r="J119" s="9"/>
      <c r="K119" s="3"/>
      <c r="L119" s="6"/>
      <c r="M119" s="24" t="str">
        <f t="shared" si="14"/>
        <v/>
      </c>
      <c r="N119" s="12" t="str">
        <f t="shared" si="15"/>
        <v/>
      </c>
      <c r="O119" s="11"/>
      <c r="P119" s="11"/>
      <c r="Q119" s="30"/>
      <c r="R119" s="30"/>
      <c r="S119" s="4"/>
      <c r="T119" s="4"/>
      <c r="U119" s="4"/>
      <c r="V119" s="11"/>
      <c r="W119" s="4"/>
    </row>
    <row r="120" spans="1:23" ht="61.5" x14ac:dyDescent="0.25">
      <c r="A120"/>
      <c r="B120" s="2" t="str">
        <f t="shared" si="16"/>
        <v/>
      </c>
      <c r="C120" s="29" t="str">
        <f t="shared" ca="1" si="17"/>
        <v/>
      </c>
      <c r="D120" s="2"/>
      <c r="E120" s="4"/>
      <c r="F120" s="9"/>
      <c r="G120" s="4"/>
      <c r="H120" s="4"/>
      <c r="I120" s="9"/>
      <c r="J120" s="9"/>
      <c r="K120" s="3"/>
      <c r="L120" s="6"/>
      <c r="M120" s="24" t="str">
        <f t="shared" si="14"/>
        <v/>
      </c>
      <c r="N120" s="12" t="str">
        <f t="shared" si="15"/>
        <v/>
      </c>
      <c r="O120" s="11"/>
      <c r="P120" s="11"/>
      <c r="Q120" s="30"/>
      <c r="R120" s="30"/>
      <c r="S120" s="4"/>
      <c r="T120" s="4"/>
      <c r="U120" s="4"/>
      <c r="V120" s="11"/>
      <c r="W120" s="4"/>
    </row>
    <row r="121" spans="1:23" ht="61.5" x14ac:dyDescent="0.25">
      <c r="A121"/>
      <c r="B121" s="2" t="str">
        <f t="shared" si="16"/>
        <v/>
      </c>
      <c r="C121" s="29" t="str">
        <f t="shared" ca="1" si="17"/>
        <v/>
      </c>
      <c r="D121" s="2"/>
      <c r="E121" s="4"/>
      <c r="F121" s="9"/>
      <c r="G121" s="4"/>
      <c r="H121" s="4"/>
      <c r="I121" s="9"/>
      <c r="J121" s="9"/>
      <c r="K121" s="3"/>
      <c r="L121" s="6"/>
      <c r="M121" s="24" t="str">
        <f t="shared" si="14"/>
        <v/>
      </c>
      <c r="N121" s="12" t="str">
        <f t="shared" si="15"/>
        <v/>
      </c>
      <c r="P121" s="2"/>
      <c r="Q121" s="30"/>
      <c r="R121" s="30"/>
      <c r="S121" s="4"/>
      <c r="T121" s="4"/>
      <c r="U121" s="4"/>
      <c r="V121" s="11"/>
      <c r="W121" s="4"/>
    </row>
    <row r="122" spans="1:23" ht="61.5" x14ac:dyDescent="0.25">
      <c r="A122"/>
      <c r="B122" s="2" t="str">
        <f t="shared" si="16"/>
        <v/>
      </c>
      <c r="C122" s="29" t="str">
        <f t="shared" ca="1" si="17"/>
        <v/>
      </c>
      <c r="D122" s="2"/>
      <c r="E122" s="4"/>
      <c r="F122" s="9"/>
      <c r="G122" s="4"/>
      <c r="H122" s="4"/>
      <c r="I122" s="9"/>
      <c r="J122" s="9"/>
      <c r="K122" s="3"/>
      <c r="L122" s="6"/>
      <c r="M122" s="24" t="str">
        <f t="shared" si="14"/>
        <v/>
      </c>
      <c r="N122" s="12" t="str">
        <f t="shared" si="15"/>
        <v/>
      </c>
      <c r="O122" s="2"/>
      <c r="P122" s="11"/>
      <c r="Q122" s="30"/>
      <c r="R122" s="30"/>
      <c r="S122" s="4"/>
      <c r="T122" s="4"/>
      <c r="U122" s="4"/>
      <c r="V122" s="11"/>
      <c r="W122" s="4"/>
    </row>
    <row r="123" spans="1:23" ht="61.5" x14ac:dyDescent="0.25">
      <c r="A123"/>
      <c r="B123" s="2" t="str">
        <f t="shared" si="16"/>
        <v/>
      </c>
      <c r="C123" s="29" t="str">
        <f t="shared" ca="1" si="17"/>
        <v/>
      </c>
      <c r="D123" s="2"/>
      <c r="E123" s="4"/>
      <c r="F123" s="9"/>
      <c r="G123" s="4"/>
      <c r="H123" s="4"/>
      <c r="I123" s="9"/>
      <c r="J123" s="9"/>
      <c r="K123" s="3"/>
      <c r="L123" s="6"/>
      <c r="M123" s="24" t="str">
        <f t="shared" si="14"/>
        <v/>
      </c>
      <c r="N123" s="12" t="str">
        <f t="shared" si="15"/>
        <v/>
      </c>
      <c r="O123" s="2"/>
      <c r="P123" s="11"/>
      <c r="Q123" s="30"/>
      <c r="R123" s="30"/>
      <c r="S123" s="4"/>
      <c r="T123" s="4"/>
      <c r="U123" s="4"/>
      <c r="V123" s="11"/>
      <c r="W123" s="4"/>
    </row>
    <row r="124" spans="1:23" ht="61.5" x14ac:dyDescent="0.25">
      <c r="A124"/>
      <c r="B124" s="2" t="str">
        <f t="shared" si="16"/>
        <v/>
      </c>
      <c r="C124" s="29" t="str">
        <f t="shared" ca="1" si="17"/>
        <v/>
      </c>
      <c r="D124" s="2"/>
      <c r="E124" s="4"/>
      <c r="F124" s="9"/>
      <c r="G124" s="4"/>
      <c r="H124" s="4"/>
      <c r="I124" s="9"/>
      <c r="J124" s="9"/>
      <c r="K124" s="3"/>
      <c r="L124" s="6"/>
      <c r="M124" s="24" t="str">
        <f t="shared" si="14"/>
        <v/>
      </c>
      <c r="N124" s="12" t="str">
        <f t="shared" si="15"/>
        <v/>
      </c>
      <c r="O124" s="2"/>
      <c r="P124" s="11"/>
      <c r="Q124" s="30"/>
      <c r="R124" s="30"/>
      <c r="S124" s="4"/>
      <c r="T124" s="4"/>
      <c r="U124" s="4"/>
      <c r="V124" s="11"/>
      <c r="W124" s="4"/>
    </row>
    <row r="125" spans="1:23" ht="61.5" x14ac:dyDescent="0.25">
      <c r="A125"/>
      <c r="B125" s="2" t="str">
        <f t="shared" si="16"/>
        <v/>
      </c>
      <c r="C125" s="29" t="str">
        <f t="shared" ca="1" si="17"/>
        <v/>
      </c>
      <c r="D125" s="2"/>
      <c r="E125" s="4"/>
      <c r="F125" s="9"/>
      <c r="G125" s="4"/>
      <c r="H125" s="4"/>
      <c r="I125" s="9"/>
      <c r="J125" s="9"/>
      <c r="K125" s="3"/>
      <c r="L125" s="6"/>
      <c r="M125" s="24" t="str">
        <f t="shared" si="14"/>
        <v/>
      </c>
      <c r="N125" s="12" t="str">
        <f t="shared" si="15"/>
        <v/>
      </c>
      <c r="O125" s="2"/>
      <c r="P125" s="11"/>
      <c r="Q125" s="30"/>
      <c r="R125" s="30"/>
      <c r="S125" s="4"/>
      <c r="T125" s="4"/>
      <c r="U125" s="4"/>
      <c r="V125" s="11"/>
      <c r="W125" s="4"/>
    </row>
    <row r="126" spans="1:23" ht="61.5" x14ac:dyDescent="0.25">
      <c r="A126"/>
      <c r="B126" s="2" t="str">
        <f t="shared" si="16"/>
        <v/>
      </c>
      <c r="C126" s="29" t="str">
        <f t="shared" ca="1" si="17"/>
        <v/>
      </c>
      <c r="D126" s="2"/>
      <c r="E126" s="4"/>
      <c r="F126" s="9"/>
      <c r="G126" s="4"/>
      <c r="H126" s="4"/>
      <c r="I126" s="9"/>
      <c r="J126" s="9"/>
      <c r="K126" s="3"/>
      <c r="L126" s="6"/>
      <c r="M126" s="24" t="str">
        <f t="shared" si="14"/>
        <v/>
      </c>
      <c r="N126" s="12" t="str">
        <f t="shared" si="15"/>
        <v/>
      </c>
      <c r="O126" s="2"/>
      <c r="P126" s="11"/>
      <c r="Q126" s="30"/>
      <c r="R126" s="30"/>
      <c r="S126" s="4"/>
      <c r="T126" s="4"/>
      <c r="U126" s="4"/>
      <c r="V126" s="11"/>
      <c r="W126" s="4"/>
    </row>
    <row r="127" spans="1:23" ht="61.5" x14ac:dyDescent="0.25">
      <c r="A127"/>
      <c r="B127" s="2" t="str">
        <f t="shared" si="16"/>
        <v/>
      </c>
      <c r="C127" s="29" t="str">
        <f t="shared" ca="1" si="17"/>
        <v/>
      </c>
      <c r="D127" s="2"/>
      <c r="E127" s="4"/>
      <c r="F127" s="9"/>
      <c r="G127" s="4"/>
      <c r="H127" s="4"/>
      <c r="I127" s="9"/>
      <c r="J127" s="9"/>
      <c r="K127" s="3"/>
      <c r="L127" s="6"/>
      <c r="M127" s="24" t="str">
        <f t="shared" si="14"/>
        <v/>
      </c>
      <c r="N127" s="12" t="str">
        <f t="shared" si="15"/>
        <v/>
      </c>
      <c r="O127" s="2"/>
      <c r="P127" s="11"/>
      <c r="Q127" s="30"/>
      <c r="R127" s="30"/>
      <c r="S127" s="4"/>
      <c r="T127" s="4"/>
      <c r="U127" s="4"/>
      <c r="V127" s="11"/>
      <c r="W127" s="4"/>
    </row>
    <row r="128" spans="1:23" ht="61.5" x14ac:dyDescent="0.25">
      <c r="A128"/>
      <c r="B128" s="2" t="str">
        <f t="shared" si="16"/>
        <v/>
      </c>
      <c r="C128" s="29" t="str">
        <f t="shared" ca="1" si="17"/>
        <v/>
      </c>
      <c r="D128" s="2"/>
      <c r="E128" s="4"/>
      <c r="F128" s="9"/>
      <c r="G128" s="4"/>
      <c r="H128" s="4"/>
      <c r="I128" s="9"/>
      <c r="J128" s="9"/>
      <c r="K128" s="3"/>
      <c r="L128" s="6"/>
      <c r="M128" s="24" t="str">
        <f t="shared" si="14"/>
        <v/>
      </c>
      <c r="N128" s="12" t="str">
        <f t="shared" si="15"/>
        <v/>
      </c>
      <c r="O128" s="2"/>
      <c r="P128" s="11"/>
      <c r="Q128" s="30"/>
      <c r="R128" s="30"/>
      <c r="S128" s="4"/>
      <c r="T128" s="4"/>
      <c r="U128" s="4"/>
      <c r="V128" s="11"/>
      <c r="W128" s="4"/>
    </row>
    <row r="129" spans="1:24" ht="61.5" x14ac:dyDescent="0.25">
      <c r="A129"/>
      <c r="B129" s="2" t="str">
        <f t="shared" si="16"/>
        <v/>
      </c>
      <c r="C129" s="29" t="str">
        <f t="shared" ca="1" si="17"/>
        <v/>
      </c>
      <c r="D129" s="2"/>
      <c r="E129" s="4"/>
      <c r="F129" s="9"/>
      <c r="G129" s="4"/>
      <c r="H129" s="4"/>
      <c r="I129" s="9"/>
      <c r="J129" s="9"/>
      <c r="K129" s="3"/>
      <c r="L129" s="6"/>
      <c r="M129" s="24" t="str">
        <f t="shared" si="14"/>
        <v/>
      </c>
      <c r="N129" s="12" t="str">
        <f t="shared" si="15"/>
        <v/>
      </c>
      <c r="O129" s="2"/>
      <c r="P129" s="11"/>
      <c r="Q129" s="30"/>
      <c r="R129" s="30"/>
      <c r="S129" s="4"/>
      <c r="T129" s="4"/>
      <c r="U129" s="4"/>
      <c r="V129" s="11"/>
      <c r="W129" s="4"/>
    </row>
    <row r="130" spans="1:24" ht="61.5" x14ac:dyDescent="0.25">
      <c r="A130"/>
      <c r="B130" s="2" t="str">
        <f t="shared" si="16"/>
        <v/>
      </c>
      <c r="C130" s="29" t="str">
        <f t="shared" ca="1" si="17"/>
        <v/>
      </c>
      <c r="D130" s="2"/>
      <c r="E130" s="4"/>
      <c r="F130" s="9"/>
      <c r="G130" s="4"/>
      <c r="H130" s="4"/>
      <c r="I130" s="9"/>
      <c r="J130" s="9"/>
      <c r="K130" s="3"/>
      <c r="L130" s="6"/>
      <c r="M130" s="24" t="str">
        <f t="shared" si="14"/>
        <v/>
      </c>
      <c r="N130" s="12" t="str">
        <f t="shared" si="15"/>
        <v/>
      </c>
      <c r="O130" s="2"/>
      <c r="P130" s="11"/>
      <c r="Q130" s="30"/>
      <c r="R130" s="30"/>
      <c r="S130" s="4"/>
      <c r="T130" s="4"/>
      <c r="U130" s="4"/>
      <c r="V130" s="11"/>
      <c r="W130" s="4"/>
    </row>
    <row r="131" spans="1:24" ht="61.5" x14ac:dyDescent="0.25">
      <c r="A131"/>
      <c r="B131" s="2" t="str">
        <f t="shared" si="16"/>
        <v/>
      </c>
      <c r="C131" s="29" t="str">
        <f t="shared" ca="1" si="17"/>
        <v/>
      </c>
      <c r="D131" s="2"/>
      <c r="E131" s="4"/>
      <c r="F131" s="9"/>
      <c r="G131" s="4"/>
      <c r="H131" s="4"/>
      <c r="I131" s="9"/>
      <c r="J131" s="9"/>
      <c r="K131" s="3"/>
      <c r="L131" s="6"/>
      <c r="M131" s="24" t="str">
        <f t="shared" si="14"/>
        <v/>
      </c>
      <c r="N131" s="12" t="str">
        <f t="shared" si="15"/>
        <v/>
      </c>
      <c r="P131" s="2"/>
      <c r="Q131" s="30"/>
      <c r="R131" s="30"/>
      <c r="S131" s="4"/>
      <c r="T131" s="4"/>
      <c r="U131" s="4"/>
      <c r="V131" s="11"/>
      <c r="W131" s="4"/>
      <c r="X131" s="10"/>
    </row>
    <row r="132" spans="1:24" ht="61.5" x14ac:dyDescent="0.25">
      <c r="A132"/>
      <c r="B132" s="2" t="str">
        <f t="shared" si="16"/>
        <v/>
      </c>
      <c r="C132" s="29" t="str">
        <f t="shared" ca="1" si="17"/>
        <v/>
      </c>
      <c r="D132" s="2"/>
      <c r="E132" s="4"/>
      <c r="F132" s="9"/>
      <c r="G132" s="4"/>
      <c r="H132" s="4"/>
      <c r="I132" s="9"/>
      <c r="J132" s="9"/>
      <c r="K132" s="3"/>
      <c r="L132" s="6"/>
      <c r="M132" s="24" t="str">
        <f t="shared" si="14"/>
        <v/>
      </c>
      <c r="N132" s="12" t="str">
        <f t="shared" si="15"/>
        <v/>
      </c>
      <c r="O132" s="11"/>
      <c r="P132" s="11"/>
      <c r="Q132" s="30"/>
      <c r="R132" s="30"/>
      <c r="S132" s="4"/>
      <c r="T132" s="4"/>
      <c r="U132" s="4"/>
      <c r="V132" s="11"/>
      <c r="W132" s="4"/>
    </row>
    <row r="133" spans="1:24" ht="61.5" x14ac:dyDescent="0.25">
      <c r="A133"/>
      <c r="B133" s="2" t="str">
        <f t="shared" si="16"/>
        <v/>
      </c>
      <c r="C133" s="29" t="str">
        <f t="shared" ca="1" si="17"/>
        <v/>
      </c>
      <c r="D133" s="2"/>
      <c r="E133" s="4"/>
      <c r="F133" s="9"/>
      <c r="G133" s="4"/>
      <c r="H133" s="4"/>
      <c r="I133" s="9"/>
      <c r="J133" s="9"/>
      <c r="K133" s="3"/>
      <c r="L133" s="6"/>
      <c r="M133" s="24" t="str">
        <f t="shared" si="14"/>
        <v/>
      </c>
      <c r="N133" s="12" t="str">
        <f t="shared" si="15"/>
        <v/>
      </c>
      <c r="O133" s="2"/>
      <c r="P133" s="11"/>
      <c r="Q133" s="30"/>
      <c r="R133" s="30"/>
      <c r="S133" s="4"/>
      <c r="T133" s="4"/>
      <c r="U133" s="4"/>
      <c r="V133" s="11"/>
      <c r="W133" s="4"/>
    </row>
    <row r="134" spans="1:24" ht="61.5" x14ac:dyDescent="0.25">
      <c r="A134"/>
      <c r="B134" s="2" t="str">
        <f t="shared" si="16"/>
        <v/>
      </c>
      <c r="C134" s="29" t="str">
        <f t="shared" ca="1" si="17"/>
        <v/>
      </c>
      <c r="D134" s="2"/>
      <c r="E134" s="4"/>
      <c r="F134" s="9"/>
      <c r="G134" s="4"/>
      <c r="H134" s="4"/>
      <c r="I134" s="9"/>
      <c r="J134" s="9"/>
      <c r="K134" s="3"/>
      <c r="L134" s="6"/>
      <c r="M134" s="24" t="str">
        <f t="shared" si="14"/>
        <v/>
      </c>
      <c r="N134" s="12" t="str">
        <f t="shared" si="15"/>
        <v/>
      </c>
      <c r="O134" s="2"/>
      <c r="P134" s="11"/>
      <c r="Q134" s="30"/>
      <c r="R134" s="30"/>
      <c r="S134" s="4"/>
      <c r="T134" s="4"/>
      <c r="U134" s="4"/>
      <c r="V134" s="11"/>
      <c r="W134" s="4"/>
    </row>
    <row r="135" spans="1:24" ht="61.5" x14ac:dyDescent="0.25">
      <c r="A135"/>
      <c r="B135" s="2" t="str">
        <f t="shared" si="16"/>
        <v/>
      </c>
      <c r="C135" s="29" t="str">
        <f t="shared" ca="1" si="17"/>
        <v/>
      </c>
      <c r="D135" s="2"/>
      <c r="E135" s="4"/>
      <c r="F135" s="9"/>
      <c r="G135" s="4"/>
      <c r="H135" s="4"/>
      <c r="I135" s="9"/>
      <c r="J135" s="9"/>
      <c r="K135" s="3"/>
      <c r="L135" s="6"/>
      <c r="M135" s="24" t="str">
        <f t="shared" si="14"/>
        <v/>
      </c>
      <c r="N135" s="12" t="str">
        <f t="shared" si="15"/>
        <v/>
      </c>
      <c r="O135" s="2"/>
      <c r="P135" s="11"/>
      <c r="Q135" s="30"/>
      <c r="R135" s="30"/>
      <c r="S135" s="4"/>
      <c r="T135" s="4"/>
      <c r="U135" s="4"/>
      <c r="V135" s="11"/>
      <c r="W135" s="4"/>
    </row>
    <row r="136" spans="1:24" ht="61.5" x14ac:dyDescent="0.25">
      <c r="A136"/>
      <c r="B136" s="2" t="str">
        <f t="shared" si="16"/>
        <v/>
      </c>
      <c r="C136" s="29" t="str">
        <f t="shared" ca="1" si="17"/>
        <v/>
      </c>
      <c r="D136" s="2"/>
      <c r="E136" s="4"/>
      <c r="F136" s="9"/>
      <c r="G136" s="4"/>
      <c r="H136" s="4"/>
      <c r="I136" s="9"/>
      <c r="J136" s="9"/>
      <c r="K136" s="3"/>
      <c r="L136" s="6"/>
      <c r="M136" s="24" t="str">
        <f t="shared" si="14"/>
        <v/>
      </c>
      <c r="N136" s="12" t="str">
        <f t="shared" si="15"/>
        <v/>
      </c>
      <c r="O136" s="2"/>
      <c r="P136" s="11"/>
      <c r="Q136" s="30"/>
      <c r="R136" s="30"/>
      <c r="S136" s="4"/>
      <c r="T136" s="4"/>
      <c r="U136" s="4"/>
      <c r="V136" s="11"/>
      <c r="W136" s="4"/>
      <c r="X136" s="11"/>
    </row>
    <row r="137" spans="1:24" ht="61.5" x14ac:dyDescent="0.25">
      <c r="A137"/>
      <c r="B137" s="2" t="str">
        <f t="shared" si="16"/>
        <v/>
      </c>
      <c r="C137" s="29" t="str">
        <f t="shared" ca="1" si="17"/>
        <v/>
      </c>
      <c r="D137" s="2"/>
      <c r="E137" s="4"/>
      <c r="F137" s="9"/>
      <c r="G137" s="4"/>
      <c r="H137" s="4"/>
      <c r="I137" s="9"/>
      <c r="J137" s="9"/>
      <c r="K137" s="3"/>
      <c r="L137" s="6"/>
      <c r="M137" s="24" t="str">
        <f t="shared" si="14"/>
        <v/>
      </c>
      <c r="N137" s="12" t="str">
        <f t="shared" si="15"/>
        <v/>
      </c>
      <c r="O137" s="2"/>
      <c r="P137" s="11"/>
      <c r="Q137" s="30"/>
      <c r="R137" s="30"/>
      <c r="S137" s="4"/>
      <c r="T137" s="4"/>
      <c r="U137" s="4"/>
      <c r="V137" s="11"/>
      <c r="W137" s="4"/>
    </row>
    <row r="138" spans="1:24" ht="61.5" x14ac:dyDescent="0.25">
      <c r="A138"/>
      <c r="B138" s="2" t="str">
        <f t="shared" si="16"/>
        <v/>
      </c>
      <c r="C138" s="29" t="str">
        <f t="shared" ca="1" si="17"/>
        <v/>
      </c>
      <c r="D138" s="2"/>
      <c r="E138" s="4"/>
      <c r="F138" s="9"/>
      <c r="G138" s="4"/>
      <c r="H138" s="4"/>
      <c r="I138" s="9"/>
      <c r="J138" s="9"/>
      <c r="K138" s="3"/>
      <c r="L138" s="6"/>
      <c r="M138" s="24" t="str">
        <f t="shared" si="14"/>
        <v/>
      </c>
      <c r="N138" s="12" t="str">
        <f t="shared" si="15"/>
        <v/>
      </c>
      <c r="O138" s="2"/>
      <c r="P138" s="11"/>
      <c r="Q138" s="30"/>
      <c r="R138" s="30"/>
      <c r="S138" s="4"/>
      <c r="T138" s="4"/>
      <c r="U138" s="4"/>
      <c r="V138" s="11"/>
      <c r="W138" s="4"/>
    </row>
    <row r="139" spans="1:24" ht="101.25" customHeight="1" x14ac:dyDescent="0.25">
      <c r="A139"/>
      <c r="B139" s="2" t="str">
        <f t="shared" si="16"/>
        <v/>
      </c>
      <c r="C139" s="29" t="str">
        <f t="shared" ca="1" si="17"/>
        <v/>
      </c>
      <c r="D139" s="2"/>
      <c r="E139" s="4"/>
      <c r="F139" s="9"/>
      <c r="G139" s="4"/>
      <c r="H139" s="4"/>
      <c r="I139" s="9"/>
      <c r="J139" s="9"/>
      <c r="K139" s="3"/>
      <c r="L139" s="6"/>
      <c r="M139" s="24" t="str">
        <f t="shared" si="14"/>
        <v/>
      </c>
      <c r="N139" s="12" t="str">
        <f t="shared" si="15"/>
        <v/>
      </c>
      <c r="O139" s="2"/>
      <c r="P139" s="11"/>
      <c r="Q139" s="30"/>
      <c r="R139" s="30"/>
      <c r="S139" s="4"/>
      <c r="T139" s="4"/>
      <c r="U139" s="4"/>
      <c r="V139" s="11"/>
      <c r="W139" s="4"/>
    </row>
    <row r="140" spans="1:24" ht="61.5" x14ac:dyDescent="0.25">
      <c r="A140"/>
      <c r="B140" s="2" t="str">
        <f t="shared" si="16"/>
        <v/>
      </c>
      <c r="C140" s="29" t="str">
        <f t="shared" ca="1" si="17"/>
        <v/>
      </c>
      <c r="D140" s="2"/>
      <c r="E140" s="4"/>
      <c r="F140" s="9"/>
      <c r="G140" s="4"/>
      <c r="H140" s="4"/>
      <c r="I140" s="9"/>
      <c r="J140" s="9"/>
      <c r="K140" s="3"/>
      <c r="L140" s="6"/>
      <c r="M140" s="24" t="str">
        <f t="shared" si="14"/>
        <v/>
      </c>
      <c r="N140" s="12" t="str">
        <f t="shared" si="15"/>
        <v/>
      </c>
      <c r="O140" s="2"/>
      <c r="P140" s="11"/>
      <c r="Q140" s="30"/>
      <c r="R140" s="30"/>
      <c r="S140" s="4"/>
      <c r="T140" s="4"/>
      <c r="U140" s="4"/>
      <c r="V140" s="11"/>
      <c r="W140" s="4"/>
    </row>
    <row r="141" spans="1:24" ht="61.5" x14ac:dyDescent="0.25">
      <c r="A141"/>
      <c r="B141" s="2" t="str">
        <f t="shared" si="16"/>
        <v/>
      </c>
      <c r="C141" s="29" t="str">
        <f t="shared" ca="1" si="17"/>
        <v/>
      </c>
      <c r="D141" s="2"/>
      <c r="E141" s="4"/>
      <c r="F141" s="9"/>
      <c r="G141" s="4"/>
      <c r="H141" s="4"/>
      <c r="I141" s="9"/>
      <c r="J141" s="9"/>
      <c r="K141" s="3"/>
      <c r="L141" s="6"/>
      <c r="M141" s="24" t="str">
        <f t="shared" si="14"/>
        <v/>
      </c>
      <c r="N141" s="12" t="str">
        <f t="shared" si="15"/>
        <v/>
      </c>
      <c r="P141" s="2"/>
      <c r="Q141" s="30"/>
      <c r="R141" s="30"/>
      <c r="S141" s="4"/>
      <c r="T141" s="4"/>
      <c r="U141" s="4"/>
      <c r="W141" s="4"/>
    </row>
    <row r="142" spans="1:24" ht="61.5" x14ac:dyDescent="0.25">
      <c r="A142"/>
      <c r="B142" s="2" t="str">
        <f t="shared" si="16"/>
        <v/>
      </c>
      <c r="C142" s="29" t="str">
        <f t="shared" ca="1" si="17"/>
        <v/>
      </c>
      <c r="D142" s="2"/>
      <c r="E142" s="4"/>
      <c r="F142" s="9"/>
      <c r="G142" s="4"/>
      <c r="H142" s="4"/>
      <c r="I142" s="9"/>
      <c r="J142" s="9"/>
      <c r="K142" s="3"/>
      <c r="L142" s="6"/>
      <c r="M142" s="24" t="str">
        <f t="shared" si="14"/>
        <v/>
      </c>
      <c r="N142" s="12" t="str">
        <f t="shared" si="15"/>
        <v/>
      </c>
      <c r="O142" s="2"/>
      <c r="P142" s="11"/>
      <c r="Q142" s="30"/>
      <c r="R142" s="30"/>
      <c r="S142" s="4"/>
      <c r="T142" s="4"/>
      <c r="U142" s="4"/>
      <c r="V142" s="11"/>
      <c r="W142" s="4"/>
    </row>
    <row r="143" spans="1:24" ht="61.5" x14ac:dyDescent="0.25">
      <c r="A143"/>
      <c r="B143" s="2" t="str">
        <f t="shared" si="16"/>
        <v/>
      </c>
      <c r="C143" s="29" t="str">
        <f t="shared" ca="1" si="17"/>
        <v/>
      </c>
      <c r="D143" s="2"/>
      <c r="E143" s="4"/>
      <c r="F143" s="9"/>
      <c r="G143" s="4"/>
      <c r="H143" s="4"/>
      <c r="I143" s="9"/>
      <c r="J143" s="9"/>
      <c r="K143" s="3"/>
      <c r="L143" s="6"/>
      <c r="M143" s="24" t="str">
        <f t="shared" si="14"/>
        <v/>
      </c>
      <c r="N143" s="12" t="str">
        <f t="shared" si="15"/>
        <v/>
      </c>
      <c r="O143" s="2"/>
      <c r="P143" s="11"/>
      <c r="Q143" s="30"/>
      <c r="R143" s="30"/>
      <c r="S143" s="4"/>
      <c r="T143" s="4"/>
      <c r="U143" s="4"/>
      <c r="V143" s="11"/>
      <c r="W143" s="4"/>
    </row>
    <row r="144" spans="1:24" ht="61.5" x14ac:dyDescent="0.25">
      <c r="A144"/>
      <c r="B144" s="2" t="str">
        <f t="shared" si="16"/>
        <v/>
      </c>
      <c r="C144" s="29" t="str">
        <f t="shared" ca="1" si="17"/>
        <v/>
      </c>
      <c r="D144" s="2"/>
      <c r="E144" s="4"/>
      <c r="F144" s="9"/>
      <c r="G144" s="4"/>
      <c r="H144" s="4"/>
      <c r="I144" s="9"/>
      <c r="J144" s="9"/>
      <c r="K144" s="3"/>
      <c r="L144" s="6"/>
      <c r="M144" s="24" t="str">
        <f t="shared" si="14"/>
        <v/>
      </c>
      <c r="N144" s="12" t="str">
        <f t="shared" si="15"/>
        <v/>
      </c>
      <c r="O144" s="2"/>
      <c r="P144" s="11"/>
      <c r="Q144" s="30"/>
      <c r="R144" s="30"/>
      <c r="S144" s="4"/>
      <c r="T144" s="4"/>
      <c r="U144" s="4"/>
      <c r="V144" s="11"/>
      <c r="W144" s="4"/>
    </row>
    <row r="145" spans="1:23" ht="61.5" x14ac:dyDescent="0.25">
      <c r="A145"/>
      <c r="B145" s="2" t="str">
        <f t="shared" si="16"/>
        <v/>
      </c>
      <c r="C145" s="29" t="str">
        <f t="shared" ca="1" si="17"/>
        <v/>
      </c>
      <c r="D145" s="2"/>
      <c r="E145" s="4"/>
      <c r="F145" s="9"/>
      <c r="G145" s="4"/>
      <c r="H145" s="4"/>
      <c r="I145" s="9"/>
      <c r="J145" s="9"/>
      <c r="K145" s="3"/>
      <c r="L145" s="6"/>
      <c r="M145" s="24" t="str">
        <f t="shared" si="14"/>
        <v/>
      </c>
      <c r="N145" s="12" t="str">
        <f t="shared" si="15"/>
        <v/>
      </c>
      <c r="O145" s="2"/>
      <c r="P145" s="11"/>
      <c r="Q145" s="30"/>
      <c r="R145" s="30"/>
      <c r="S145" s="4"/>
      <c r="T145" s="4"/>
      <c r="U145" s="4"/>
      <c r="V145" s="11"/>
      <c r="W145" s="4"/>
    </row>
    <row r="146" spans="1:23" ht="61.5" x14ac:dyDescent="0.25">
      <c r="A146"/>
      <c r="B146" s="2" t="str">
        <f t="shared" si="16"/>
        <v/>
      </c>
      <c r="C146" s="29" t="str">
        <f t="shared" ca="1" si="17"/>
        <v/>
      </c>
      <c r="D146" s="2"/>
      <c r="E146" s="4"/>
      <c r="F146" s="9"/>
      <c r="G146" s="4"/>
      <c r="H146" s="4"/>
      <c r="I146" s="9"/>
      <c r="J146" s="9"/>
      <c r="K146" s="3"/>
      <c r="L146" s="6"/>
      <c r="M146" s="24" t="str">
        <f t="shared" si="14"/>
        <v/>
      </c>
      <c r="N146" s="12" t="str">
        <f t="shared" si="15"/>
        <v/>
      </c>
      <c r="O146" s="2"/>
      <c r="P146" s="11"/>
      <c r="Q146" s="30"/>
      <c r="R146" s="30"/>
      <c r="S146" s="4"/>
      <c r="T146" s="4"/>
      <c r="U146" s="4"/>
      <c r="V146" s="11"/>
      <c r="W146" s="4"/>
    </row>
    <row r="147" spans="1:23" ht="61.5" x14ac:dyDescent="0.25">
      <c r="A147"/>
      <c r="B147" s="2" t="str">
        <f t="shared" si="16"/>
        <v/>
      </c>
      <c r="C147" s="29" t="str">
        <f t="shared" ca="1" si="17"/>
        <v/>
      </c>
      <c r="D147" s="2"/>
      <c r="E147" s="4"/>
      <c r="F147" s="9"/>
      <c r="G147" s="4"/>
      <c r="H147" s="4"/>
      <c r="I147" s="9"/>
      <c r="J147" s="9"/>
      <c r="K147" s="3"/>
      <c r="L147" s="6"/>
      <c r="M147" s="24" t="str">
        <f t="shared" si="14"/>
        <v/>
      </c>
      <c r="N147" s="12" t="str">
        <f t="shared" si="15"/>
        <v/>
      </c>
      <c r="O147" s="2"/>
      <c r="P147" s="11"/>
      <c r="Q147" s="30"/>
      <c r="R147" s="30"/>
      <c r="S147" s="4"/>
      <c r="T147" s="4"/>
      <c r="U147" s="4"/>
      <c r="V147" s="11"/>
      <c r="W147" s="4"/>
    </row>
    <row r="148" spans="1:23" ht="61.5" x14ac:dyDescent="0.25">
      <c r="A148"/>
      <c r="B148" s="2" t="str">
        <f t="shared" si="16"/>
        <v/>
      </c>
      <c r="C148" s="29" t="str">
        <f t="shared" ca="1" si="17"/>
        <v/>
      </c>
      <c r="D148" s="2"/>
      <c r="E148" s="4"/>
      <c r="F148" s="9"/>
      <c r="G148" s="4"/>
      <c r="H148" s="4"/>
      <c r="I148" s="9"/>
      <c r="J148" s="9"/>
      <c r="K148" s="3"/>
      <c r="L148" s="6"/>
      <c r="M148" s="24" t="str">
        <f t="shared" si="14"/>
        <v/>
      </c>
      <c r="N148" s="12" t="str">
        <f t="shared" si="15"/>
        <v/>
      </c>
      <c r="O148" s="2"/>
      <c r="P148" s="11"/>
      <c r="Q148" s="30"/>
      <c r="R148" s="30"/>
      <c r="S148" s="4"/>
      <c r="T148" s="4"/>
      <c r="U148" s="4"/>
      <c r="V148" s="11"/>
      <c r="W148" s="4"/>
    </row>
    <row r="149" spans="1:23" ht="61.5" x14ac:dyDescent="0.25">
      <c r="A149"/>
      <c r="B149" s="2" t="str">
        <f t="shared" si="16"/>
        <v/>
      </c>
      <c r="C149" s="29" t="str">
        <f t="shared" ca="1" si="17"/>
        <v/>
      </c>
      <c r="D149" s="2"/>
      <c r="E149" s="4"/>
      <c r="F149" s="9"/>
      <c r="G149" s="4"/>
      <c r="H149" s="4"/>
      <c r="I149" s="9"/>
      <c r="J149" s="9"/>
      <c r="K149" s="3"/>
      <c r="L149" s="6"/>
      <c r="M149" s="24" t="str">
        <f t="shared" si="14"/>
        <v/>
      </c>
      <c r="N149" s="12" t="str">
        <f t="shared" si="15"/>
        <v/>
      </c>
      <c r="O149" s="2"/>
      <c r="P149" s="11"/>
      <c r="Q149" s="30"/>
      <c r="R149" s="30"/>
      <c r="S149" s="4"/>
      <c r="T149" s="4"/>
      <c r="U149" s="4"/>
      <c r="V149" s="11"/>
      <c r="W149" s="4"/>
    </row>
    <row r="150" spans="1:23" ht="61.5" x14ac:dyDescent="0.25">
      <c r="A150"/>
      <c r="B150" s="2" t="str">
        <f t="shared" si="16"/>
        <v/>
      </c>
      <c r="C150" s="29" t="str">
        <f t="shared" ca="1" si="17"/>
        <v/>
      </c>
      <c r="D150" s="2"/>
      <c r="E150" s="4"/>
      <c r="F150" s="9"/>
      <c r="G150" s="4"/>
      <c r="H150" s="4"/>
      <c r="I150" s="9"/>
      <c r="J150" s="9"/>
      <c r="K150" s="3"/>
      <c r="L150" s="6"/>
      <c r="M150" s="24" t="str">
        <f t="shared" si="14"/>
        <v/>
      </c>
      <c r="N150" s="12" t="str">
        <f t="shared" si="15"/>
        <v/>
      </c>
      <c r="O150" s="2"/>
      <c r="P150" s="11"/>
      <c r="Q150" s="30"/>
      <c r="R150" s="30"/>
      <c r="S150" s="4"/>
      <c r="T150" s="4"/>
      <c r="U150" s="4"/>
      <c r="V150" s="11"/>
      <c r="W150" s="4"/>
    </row>
    <row r="151" spans="1:23" ht="61.5" x14ac:dyDescent="0.25">
      <c r="A151"/>
      <c r="B151" s="2" t="str">
        <f t="shared" si="16"/>
        <v/>
      </c>
      <c r="C151" s="29" t="str">
        <f t="shared" ca="1" si="17"/>
        <v/>
      </c>
      <c r="D151" s="2"/>
      <c r="E151" s="4"/>
      <c r="F151" s="9"/>
      <c r="G151" s="4"/>
      <c r="H151" s="4"/>
      <c r="I151" s="9"/>
      <c r="J151" s="9"/>
      <c r="K151" s="3"/>
      <c r="L151" s="6"/>
      <c r="M151" s="24" t="str">
        <f t="shared" si="14"/>
        <v/>
      </c>
      <c r="N151" s="12" t="str">
        <f t="shared" si="15"/>
        <v/>
      </c>
      <c r="O151" s="11"/>
      <c r="P151" s="11"/>
      <c r="Q151" s="30"/>
      <c r="R151" s="30"/>
      <c r="S151" s="4"/>
      <c r="T151" s="4"/>
      <c r="U151" s="4"/>
      <c r="V151" s="11"/>
      <c r="W151" s="4"/>
    </row>
    <row r="152" spans="1:23" ht="61.5" x14ac:dyDescent="0.25">
      <c r="A152"/>
      <c r="B152" s="2" t="str">
        <f t="shared" si="16"/>
        <v/>
      </c>
      <c r="C152" s="29" t="str">
        <f t="shared" ca="1" si="17"/>
        <v/>
      </c>
      <c r="D152" s="2"/>
      <c r="E152" s="4"/>
      <c r="F152" s="9"/>
      <c r="G152" s="4"/>
      <c r="H152" s="4"/>
      <c r="I152" s="9"/>
      <c r="J152" s="9"/>
      <c r="K152" s="3"/>
      <c r="L152" s="6"/>
      <c r="M152" s="24" t="str">
        <f t="shared" si="14"/>
        <v/>
      </c>
      <c r="N152" s="12" t="str">
        <f t="shared" si="15"/>
        <v/>
      </c>
      <c r="O152" s="2"/>
      <c r="P152" s="11"/>
      <c r="Q152" s="30"/>
      <c r="R152" s="30"/>
      <c r="S152" s="4"/>
      <c r="T152" s="4"/>
      <c r="U152" s="4"/>
      <c r="V152" s="11"/>
      <c r="W152" s="4"/>
    </row>
    <row r="153" spans="1:23" ht="61.5" x14ac:dyDescent="0.25">
      <c r="A153"/>
      <c r="B153" s="2"/>
      <c r="C153" s="29"/>
      <c r="D153" s="2"/>
      <c r="E153" s="4"/>
      <c r="F153" s="9"/>
      <c r="G153" s="4"/>
      <c r="H153" s="4"/>
      <c r="I153" s="9"/>
      <c r="J153" s="9"/>
      <c r="K153" s="3"/>
      <c r="L153" s="6"/>
      <c r="M153" s="24" t="str">
        <f t="shared" si="14"/>
        <v/>
      </c>
      <c r="N153" s="12" t="str">
        <f t="shared" si="15"/>
        <v/>
      </c>
      <c r="O153" s="2"/>
      <c r="P153" s="11"/>
      <c r="Q153" s="30"/>
      <c r="R153" s="30"/>
      <c r="S153" s="4"/>
      <c r="T153" s="4"/>
      <c r="U153" s="4"/>
      <c r="V153" s="11"/>
      <c r="W153" s="4"/>
    </row>
    <row r="154" spans="1:23" ht="61.5" x14ac:dyDescent="0.25">
      <c r="A154"/>
      <c r="B154" s="2"/>
      <c r="C154" s="29"/>
      <c r="D154" s="2"/>
      <c r="E154" s="4"/>
      <c r="F154" s="9"/>
      <c r="G154" s="4"/>
      <c r="H154" s="4"/>
      <c r="I154" s="9"/>
      <c r="J154" s="9"/>
      <c r="K154" s="3"/>
      <c r="L154" s="6"/>
      <c r="M154" s="24" t="str">
        <f t="shared" si="14"/>
        <v/>
      </c>
      <c r="N154" s="12" t="str">
        <f t="shared" si="15"/>
        <v/>
      </c>
      <c r="O154" s="2"/>
      <c r="P154" s="11"/>
      <c r="Q154" s="30"/>
      <c r="R154" s="30"/>
      <c r="S154" s="4"/>
      <c r="T154" s="4"/>
      <c r="U154" s="4"/>
      <c r="V154" s="11"/>
      <c r="W154" s="4"/>
    </row>
    <row r="155" spans="1:23" ht="61.5" x14ac:dyDescent="0.25">
      <c r="A155"/>
      <c r="B155" s="2"/>
      <c r="C155" s="29"/>
      <c r="D155" s="2"/>
      <c r="E155" s="4"/>
      <c r="F155" s="9"/>
      <c r="G155" s="4"/>
      <c r="H155" s="4"/>
      <c r="I155" s="9"/>
      <c r="J155" s="9"/>
      <c r="K155" s="3"/>
      <c r="L155" s="6"/>
      <c r="M155" s="24" t="str">
        <f t="shared" si="14"/>
        <v/>
      </c>
      <c r="N155" s="12" t="str">
        <f t="shared" si="15"/>
        <v/>
      </c>
      <c r="O155" s="2"/>
      <c r="P155" s="11"/>
      <c r="Q155" s="30"/>
      <c r="R155" s="30"/>
      <c r="S155" s="4"/>
      <c r="T155" s="4"/>
      <c r="U155" s="4"/>
      <c r="V155" s="11"/>
      <c r="W155" s="4"/>
    </row>
    <row r="156" spans="1:23" ht="61.5" x14ac:dyDescent="0.25">
      <c r="A156"/>
      <c r="B156" s="2"/>
      <c r="C156" s="29"/>
      <c r="D156" s="2"/>
      <c r="E156" s="4"/>
      <c r="F156" s="9"/>
      <c r="G156" s="4"/>
      <c r="H156" s="4"/>
      <c r="I156" s="9"/>
      <c r="J156" s="9"/>
      <c r="K156" s="3"/>
      <c r="L156" s="6"/>
      <c r="M156" s="24" t="str">
        <f t="shared" si="14"/>
        <v/>
      </c>
      <c r="N156" s="12" t="str">
        <f t="shared" si="15"/>
        <v/>
      </c>
      <c r="O156" s="2"/>
      <c r="P156" s="11"/>
      <c r="Q156" s="30"/>
      <c r="R156" s="30"/>
      <c r="S156" s="4"/>
      <c r="T156" s="4"/>
      <c r="U156" s="4"/>
      <c r="V156" s="11"/>
      <c r="W156" s="4"/>
    </row>
    <row r="157" spans="1:23" ht="61.5" x14ac:dyDescent="0.25">
      <c r="A157"/>
      <c r="B157" s="2"/>
      <c r="C157" s="29"/>
      <c r="D157" s="2"/>
      <c r="E157" s="4"/>
      <c r="F157" s="9"/>
      <c r="G157" s="4"/>
      <c r="H157" s="4"/>
      <c r="I157" s="9"/>
      <c r="J157" s="9"/>
      <c r="K157" s="3"/>
      <c r="L157" s="6"/>
      <c r="M157" s="24" t="str">
        <f t="shared" si="14"/>
        <v/>
      </c>
      <c r="N157" s="12" t="str">
        <f t="shared" si="15"/>
        <v/>
      </c>
      <c r="O157" s="2"/>
      <c r="P157" s="11"/>
      <c r="Q157" s="30"/>
      <c r="R157" s="30"/>
      <c r="S157" s="4"/>
      <c r="T157" s="4"/>
      <c r="U157" s="4"/>
      <c r="V157" s="11"/>
      <c r="W157" s="4"/>
    </row>
    <row r="158" spans="1:23" ht="61.5" x14ac:dyDescent="0.25">
      <c r="A158"/>
      <c r="B158" s="2"/>
      <c r="C158" s="29"/>
      <c r="D158" s="2"/>
      <c r="E158" s="4"/>
      <c r="F158" s="9"/>
      <c r="G158" s="4"/>
      <c r="H158" s="4"/>
      <c r="I158" s="9"/>
      <c r="J158" s="9"/>
      <c r="K158" s="3"/>
      <c r="L158" s="6"/>
      <c r="M158" s="24" t="str">
        <f t="shared" si="14"/>
        <v/>
      </c>
      <c r="N158" s="12" t="str">
        <f t="shared" si="15"/>
        <v/>
      </c>
      <c r="O158" s="2"/>
      <c r="P158" s="11"/>
      <c r="Q158" s="30"/>
      <c r="R158" s="30"/>
      <c r="S158" s="4"/>
      <c r="T158" s="4"/>
      <c r="U158" s="4"/>
      <c r="V158" s="11"/>
      <c r="W158" s="4"/>
    </row>
    <row r="159" spans="1:23" ht="61.5" x14ac:dyDescent="0.25">
      <c r="A159"/>
      <c r="B159" s="2"/>
      <c r="C159" s="29"/>
      <c r="D159" s="2"/>
      <c r="E159" s="4"/>
      <c r="F159" s="9"/>
      <c r="G159" s="4"/>
      <c r="H159" s="4"/>
      <c r="I159" s="9"/>
      <c r="J159" s="9"/>
      <c r="K159" s="3"/>
      <c r="L159" s="6"/>
      <c r="M159" s="24" t="str">
        <f t="shared" si="14"/>
        <v/>
      </c>
      <c r="N159" s="12" t="str">
        <f t="shared" si="15"/>
        <v/>
      </c>
      <c r="O159" s="2"/>
      <c r="P159" s="11"/>
      <c r="Q159" s="30"/>
      <c r="R159" s="30"/>
      <c r="S159" s="4"/>
      <c r="T159" s="4"/>
      <c r="U159" s="4"/>
      <c r="V159" s="11"/>
      <c r="W159" s="4"/>
    </row>
    <row r="160" spans="1:23" ht="61.5" x14ac:dyDescent="0.25">
      <c r="A160"/>
      <c r="B160" s="2"/>
      <c r="C160" s="29"/>
      <c r="D160" s="2"/>
      <c r="E160" s="4"/>
      <c r="F160" s="9"/>
      <c r="G160" s="4"/>
      <c r="H160" s="4"/>
      <c r="I160" s="9"/>
      <c r="J160" s="9"/>
      <c r="K160" s="3"/>
      <c r="L160" s="6"/>
      <c r="M160" s="24" t="str">
        <f t="shared" si="14"/>
        <v/>
      </c>
      <c r="N160" s="12" t="str">
        <f t="shared" si="15"/>
        <v/>
      </c>
      <c r="O160" s="2"/>
      <c r="P160" s="11"/>
      <c r="Q160" s="30"/>
      <c r="R160" s="30"/>
      <c r="S160" s="4"/>
      <c r="T160" s="4"/>
      <c r="U160" s="4"/>
      <c r="V160" s="11"/>
      <c r="W160" s="4"/>
    </row>
    <row r="161" spans="1:23" ht="61.5" x14ac:dyDescent="0.25">
      <c r="A161"/>
      <c r="B161" s="2"/>
      <c r="C161" s="29"/>
      <c r="D161" s="2"/>
      <c r="E161" s="4"/>
      <c r="F161" s="9"/>
      <c r="G161" s="4"/>
      <c r="H161" s="4"/>
      <c r="I161" s="9"/>
      <c r="J161" s="9"/>
      <c r="K161" s="3"/>
      <c r="L161" s="6"/>
      <c r="M161" s="24" t="str">
        <f t="shared" si="14"/>
        <v/>
      </c>
      <c r="N161" s="12" t="str">
        <f t="shared" si="15"/>
        <v/>
      </c>
      <c r="O161" s="2"/>
      <c r="P161" s="11"/>
      <c r="Q161" s="30"/>
      <c r="R161" s="30"/>
      <c r="S161" s="4"/>
      <c r="T161" s="4"/>
      <c r="U161" s="4"/>
      <c r="V161" s="11"/>
      <c r="W161" s="4"/>
    </row>
    <row r="162" spans="1:23" ht="61.5" x14ac:dyDescent="0.25">
      <c r="A162"/>
      <c r="B162" s="2"/>
      <c r="C162" s="29"/>
      <c r="D162" s="2"/>
      <c r="E162" s="4"/>
      <c r="F162" s="9"/>
      <c r="G162" s="4"/>
      <c r="H162" s="4"/>
      <c r="I162" s="9"/>
      <c r="J162" s="9"/>
      <c r="K162" s="3"/>
      <c r="L162" s="6"/>
      <c r="M162" s="24" t="str">
        <f t="shared" si="14"/>
        <v/>
      </c>
      <c r="N162" s="12" t="str">
        <f t="shared" si="15"/>
        <v/>
      </c>
      <c r="O162" s="2"/>
      <c r="P162" s="11"/>
      <c r="Q162" s="30"/>
      <c r="R162" s="30"/>
      <c r="S162" s="4"/>
      <c r="T162" s="4"/>
      <c r="U162" s="4"/>
      <c r="V162" s="11"/>
      <c r="W162" s="4"/>
    </row>
    <row r="163" spans="1:23" ht="61.5" x14ac:dyDescent="0.25">
      <c r="A163"/>
      <c r="B163" s="2"/>
      <c r="C163" s="29"/>
      <c r="D163" s="2"/>
      <c r="E163" s="4"/>
      <c r="F163" s="9"/>
      <c r="G163" s="4"/>
      <c r="H163" s="4"/>
      <c r="I163" s="9"/>
      <c r="J163" s="9"/>
      <c r="K163" s="3"/>
      <c r="L163" s="6"/>
      <c r="M163" s="24" t="str">
        <f t="shared" si="14"/>
        <v/>
      </c>
      <c r="N163" s="12" t="str">
        <f t="shared" si="15"/>
        <v/>
      </c>
      <c r="O163" s="2"/>
      <c r="P163" s="11"/>
      <c r="Q163" s="30"/>
      <c r="R163" s="30"/>
      <c r="S163" s="4"/>
      <c r="T163" s="4"/>
      <c r="U163" s="4"/>
      <c r="V163" s="11"/>
      <c r="W163" s="4"/>
    </row>
    <row r="164" spans="1:23" ht="61.5" x14ac:dyDescent="0.25">
      <c r="A164"/>
      <c r="B164" s="2"/>
      <c r="C164" s="29"/>
      <c r="D164" s="2"/>
      <c r="E164" s="4"/>
      <c r="F164" s="9"/>
      <c r="G164" s="4"/>
      <c r="H164" s="4"/>
      <c r="I164" s="9"/>
      <c r="J164" s="9"/>
      <c r="K164" s="3"/>
      <c r="L164" s="6"/>
      <c r="M164" s="24" t="str">
        <f t="shared" si="14"/>
        <v/>
      </c>
      <c r="N164" s="12" t="str">
        <f t="shared" si="15"/>
        <v/>
      </c>
      <c r="O164" s="2"/>
      <c r="P164" s="11"/>
      <c r="Q164" s="30"/>
      <c r="R164" s="30"/>
      <c r="S164" s="4"/>
      <c r="T164" s="4"/>
      <c r="U164" s="4"/>
      <c r="V164" s="11"/>
      <c r="W164" s="4"/>
    </row>
    <row r="165" spans="1:23" ht="61.5" x14ac:dyDescent="0.25">
      <c r="A165"/>
      <c r="B165" s="2"/>
      <c r="C165" s="29"/>
      <c r="D165" s="2"/>
      <c r="E165" s="4"/>
      <c r="F165" s="9"/>
      <c r="G165" s="4"/>
      <c r="H165" s="4"/>
      <c r="I165" s="9"/>
      <c r="J165" s="9"/>
      <c r="K165" s="3"/>
      <c r="L165" s="6"/>
      <c r="M165" s="24" t="str">
        <f t="shared" si="14"/>
        <v/>
      </c>
      <c r="N165" s="12" t="str">
        <f t="shared" si="15"/>
        <v/>
      </c>
      <c r="O165" s="2"/>
      <c r="P165" s="11"/>
      <c r="Q165" s="30"/>
      <c r="R165" s="30"/>
      <c r="S165" s="4"/>
      <c r="T165" s="4"/>
      <c r="U165" s="4"/>
      <c r="V165" s="11"/>
      <c r="W165" s="4"/>
    </row>
    <row r="166" spans="1:23" ht="61.5" x14ac:dyDescent="0.25">
      <c r="A166"/>
      <c r="B166" s="2"/>
      <c r="C166" s="29"/>
      <c r="D166" s="2"/>
      <c r="E166" s="4"/>
      <c r="F166" s="9"/>
      <c r="G166" s="4"/>
      <c r="H166" s="4"/>
      <c r="I166" s="9"/>
      <c r="J166" s="9"/>
      <c r="K166" s="3"/>
      <c r="L166" s="6"/>
      <c r="M166" s="24" t="str">
        <f t="shared" ref="M166:M229" si="18">IF(L166="","",L166-K166)</f>
        <v/>
      </c>
      <c r="N166" s="12" t="str">
        <f t="shared" ref="N166:N229" si="19">IF(L166="","",IF((L166-K166)&gt;20,"Sim","Não"))</f>
        <v/>
      </c>
      <c r="O166" s="2"/>
      <c r="P166" s="11"/>
      <c r="Q166" s="30"/>
      <c r="R166" s="30"/>
      <c r="S166" s="4"/>
      <c r="T166" s="4"/>
      <c r="U166" s="4"/>
      <c r="V166" s="11"/>
      <c r="W166" s="4"/>
    </row>
    <row r="167" spans="1:23" ht="61.5" x14ac:dyDescent="0.25">
      <c r="A167"/>
      <c r="B167" s="2"/>
      <c r="C167" s="29"/>
      <c r="D167" s="2"/>
      <c r="E167" s="4"/>
      <c r="F167" s="9"/>
      <c r="G167" s="4"/>
      <c r="H167" s="4"/>
      <c r="I167" s="9"/>
      <c r="J167" s="9"/>
      <c r="K167" s="3"/>
      <c r="L167" s="6"/>
      <c r="M167" s="24" t="str">
        <f t="shared" si="18"/>
        <v/>
      </c>
      <c r="N167" s="12" t="str">
        <f t="shared" si="19"/>
        <v/>
      </c>
      <c r="O167" s="2"/>
      <c r="P167" s="11"/>
      <c r="Q167" s="30"/>
      <c r="R167" s="30"/>
      <c r="S167" s="4"/>
      <c r="T167" s="4"/>
      <c r="U167" s="4"/>
      <c r="V167" s="11"/>
      <c r="W167" s="4"/>
    </row>
    <row r="168" spans="1:23" ht="61.5" x14ac:dyDescent="0.25">
      <c r="A168"/>
      <c r="B168" s="2"/>
      <c r="C168" s="29"/>
      <c r="D168" s="2"/>
      <c r="E168" s="4"/>
      <c r="F168" s="9"/>
      <c r="G168" s="4"/>
      <c r="H168" s="4"/>
      <c r="I168" s="9"/>
      <c r="J168" s="9"/>
      <c r="K168" s="3"/>
      <c r="L168" s="6"/>
      <c r="M168" s="24" t="str">
        <f t="shared" si="18"/>
        <v/>
      </c>
      <c r="N168" s="12" t="str">
        <f t="shared" si="19"/>
        <v/>
      </c>
      <c r="O168" s="2"/>
      <c r="P168" s="11"/>
      <c r="Q168" s="30"/>
      <c r="R168" s="30"/>
      <c r="S168" s="4"/>
      <c r="T168" s="4"/>
      <c r="U168" s="4"/>
      <c r="V168" s="11"/>
      <c r="W168" s="4"/>
    </row>
    <row r="169" spans="1:23" ht="61.5" x14ac:dyDescent="0.25">
      <c r="A169"/>
      <c r="B169" s="2"/>
      <c r="C169" s="29"/>
      <c r="D169" s="2"/>
      <c r="E169" s="4"/>
      <c r="F169" s="9"/>
      <c r="G169" s="4"/>
      <c r="H169" s="4"/>
      <c r="I169" s="9"/>
      <c r="J169" s="9"/>
      <c r="K169" s="3"/>
      <c r="L169" s="6"/>
      <c r="M169" s="24" t="str">
        <f t="shared" si="18"/>
        <v/>
      </c>
      <c r="N169" s="12" t="str">
        <f t="shared" si="19"/>
        <v/>
      </c>
      <c r="O169" s="2"/>
      <c r="P169" s="11"/>
      <c r="Q169" s="30"/>
      <c r="R169" s="30"/>
      <c r="S169" s="4"/>
      <c r="T169" s="4"/>
      <c r="U169" s="4"/>
      <c r="V169" s="11"/>
      <c r="W169" s="4"/>
    </row>
    <row r="170" spans="1:23" ht="61.5" x14ac:dyDescent="0.25">
      <c r="A170"/>
      <c r="B170" s="2"/>
      <c r="C170" s="29"/>
      <c r="D170" s="2"/>
      <c r="E170" s="4"/>
      <c r="F170" s="9"/>
      <c r="G170" s="4"/>
      <c r="H170" s="4"/>
      <c r="I170" s="9"/>
      <c r="J170" s="9"/>
      <c r="K170" s="3"/>
      <c r="L170" s="6"/>
      <c r="M170" s="24" t="str">
        <f t="shared" si="18"/>
        <v/>
      </c>
      <c r="N170" s="12" t="str">
        <f t="shared" si="19"/>
        <v/>
      </c>
      <c r="O170" s="2"/>
      <c r="P170" s="11"/>
      <c r="Q170" s="30"/>
      <c r="R170" s="30"/>
      <c r="S170" s="4"/>
      <c r="T170" s="4"/>
      <c r="U170" s="4"/>
      <c r="V170" s="11"/>
      <c r="W170" s="4"/>
    </row>
    <row r="171" spans="1:23" ht="61.5" x14ac:dyDescent="0.25">
      <c r="A171"/>
      <c r="B171" s="2"/>
      <c r="C171" s="29"/>
      <c r="D171" s="2"/>
      <c r="E171" s="4"/>
      <c r="F171" s="9"/>
      <c r="G171" s="4"/>
      <c r="H171" s="4"/>
      <c r="I171" s="9"/>
      <c r="J171" s="9"/>
      <c r="K171" s="3"/>
      <c r="L171" s="6"/>
      <c r="M171" s="24" t="str">
        <f t="shared" si="18"/>
        <v/>
      </c>
      <c r="N171" s="12" t="str">
        <f t="shared" si="19"/>
        <v/>
      </c>
      <c r="O171" s="2"/>
      <c r="P171" s="11"/>
      <c r="Q171" s="30"/>
      <c r="R171" s="30"/>
      <c r="S171" s="4"/>
      <c r="T171" s="4"/>
      <c r="U171" s="4"/>
      <c r="V171" s="11"/>
      <c r="W171" s="4"/>
    </row>
    <row r="172" spans="1:23" ht="61.5" x14ac:dyDescent="0.25">
      <c r="A172"/>
      <c r="B172" s="2"/>
      <c r="C172" s="29"/>
      <c r="D172" s="2"/>
      <c r="E172" s="4"/>
      <c r="F172" s="9"/>
      <c r="G172" s="4"/>
      <c r="H172" s="4"/>
      <c r="I172" s="9"/>
      <c r="J172" s="9"/>
      <c r="K172" s="3"/>
      <c r="L172" s="6"/>
      <c r="M172" s="24" t="str">
        <f t="shared" si="18"/>
        <v/>
      </c>
      <c r="N172" s="12" t="str">
        <f t="shared" si="19"/>
        <v/>
      </c>
      <c r="O172" s="2"/>
      <c r="P172" s="11"/>
      <c r="Q172" s="30"/>
      <c r="R172" s="30"/>
      <c r="S172" s="4"/>
      <c r="T172" s="4"/>
      <c r="U172" s="4"/>
      <c r="V172" s="11"/>
      <c r="W172" s="4"/>
    </row>
    <row r="173" spans="1:23" ht="61.5" x14ac:dyDescent="0.25">
      <c r="A173"/>
      <c r="B173" s="2"/>
      <c r="C173" s="29"/>
      <c r="D173" s="2"/>
      <c r="E173" s="4"/>
      <c r="F173" s="9"/>
      <c r="G173" s="4"/>
      <c r="H173" s="4"/>
      <c r="I173" s="9"/>
      <c r="J173" s="9"/>
      <c r="K173" s="3"/>
      <c r="L173" s="6"/>
      <c r="M173" s="24" t="str">
        <f t="shared" si="18"/>
        <v/>
      </c>
      <c r="N173" s="12" t="str">
        <f t="shared" si="19"/>
        <v/>
      </c>
      <c r="O173" s="2"/>
      <c r="P173" s="11"/>
      <c r="Q173" s="30"/>
      <c r="R173" s="30"/>
      <c r="S173" s="4"/>
      <c r="T173" s="4"/>
      <c r="U173" s="4"/>
      <c r="V173" s="11"/>
      <c r="W173" s="4"/>
    </row>
    <row r="174" spans="1:23" ht="61.5" x14ac:dyDescent="0.25">
      <c r="A174"/>
      <c r="B174" s="2"/>
      <c r="C174" s="29"/>
      <c r="D174" s="2"/>
      <c r="E174" s="4"/>
      <c r="F174" s="9"/>
      <c r="G174" s="4"/>
      <c r="H174" s="4"/>
      <c r="I174" s="9"/>
      <c r="J174" s="9"/>
      <c r="K174" s="3"/>
      <c r="L174" s="6"/>
      <c r="M174" s="24" t="str">
        <f t="shared" si="18"/>
        <v/>
      </c>
      <c r="N174" s="12" t="str">
        <f t="shared" si="19"/>
        <v/>
      </c>
      <c r="O174" s="2"/>
      <c r="P174" s="11"/>
      <c r="Q174" s="30"/>
      <c r="R174" s="30"/>
      <c r="S174" s="4"/>
      <c r="T174" s="4"/>
      <c r="U174" s="4"/>
      <c r="V174" s="11"/>
      <c r="W174" s="4"/>
    </row>
    <row r="175" spans="1:23" ht="61.5" x14ac:dyDescent="0.25">
      <c r="A175"/>
      <c r="B175" s="2"/>
      <c r="C175" s="29"/>
      <c r="D175" s="2"/>
      <c r="E175" s="4"/>
      <c r="F175" s="9"/>
      <c r="G175" s="4"/>
      <c r="H175" s="4"/>
      <c r="I175" s="9"/>
      <c r="J175" s="9"/>
      <c r="K175" s="3"/>
      <c r="L175" s="6"/>
      <c r="M175" s="24" t="str">
        <f t="shared" si="18"/>
        <v/>
      </c>
      <c r="N175" s="12" t="str">
        <f t="shared" si="19"/>
        <v/>
      </c>
      <c r="O175" s="2"/>
      <c r="P175" s="11"/>
      <c r="Q175" s="30"/>
      <c r="R175" s="30"/>
      <c r="S175" s="4"/>
      <c r="T175" s="4"/>
      <c r="U175" s="4"/>
      <c r="V175" s="11"/>
      <c r="W175" s="4"/>
    </row>
    <row r="176" spans="1:23" ht="61.5" x14ac:dyDescent="0.25">
      <c r="A176"/>
      <c r="B176" s="2"/>
      <c r="C176" s="29"/>
      <c r="D176" s="2"/>
      <c r="E176" s="4"/>
      <c r="F176" s="9"/>
      <c r="G176" s="4"/>
      <c r="H176" s="4"/>
      <c r="I176" s="9"/>
      <c r="J176" s="9"/>
      <c r="K176" s="3"/>
      <c r="L176" s="6"/>
      <c r="M176" s="24" t="str">
        <f t="shared" si="18"/>
        <v/>
      </c>
      <c r="N176" s="12" t="str">
        <f t="shared" si="19"/>
        <v/>
      </c>
      <c r="O176" s="2"/>
      <c r="P176" s="11"/>
      <c r="Q176" s="30"/>
      <c r="R176" s="30"/>
      <c r="S176" s="4"/>
      <c r="T176" s="4"/>
      <c r="U176" s="4"/>
      <c r="V176" s="11"/>
      <c r="W176" s="4"/>
    </row>
    <row r="177" spans="1:23" ht="61.5" x14ac:dyDescent="0.25">
      <c r="A177"/>
      <c r="B177" s="2"/>
      <c r="C177" s="29"/>
      <c r="D177" s="2"/>
      <c r="E177" s="4"/>
      <c r="F177" s="9"/>
      <c r="G177" s="4"/>
      <c r="H177" s="4"/>
      <c r="I177" s="9"/>
      <c r="J177" s="9"/>
      <c r="K177" s="3"/>
      <c r="L177" s="6"/>
      <c r="M177" s="24" t="str">
        <f t="shared" si="18"/>
        <v/>
      </c>
      <c r="N177" s="12" t="str">
        <f t="shared" si="19"/>
        <v/>
      </c>
      <c r="O177" s="2"/>
      <c r="P177" s="11"/>
      <c r="Q177" s="30"/>
      <c r="R177" s="30"/>
      <c r="S177" s="4"/>
      <c r="T177" s="4"/>
      <c r="U177" s="4"/>
      <c r="V177" s="11"/>
      <c r="W177" s="4"/>
    </row>
    <row r="178" spans="1:23" ht="61.5" x14ac:dyDescent="0.25">
      <c r="A178"/>
      <c r="B178" s="2"/>
      <c r="C178" s="29"/>
      <c r="D178" s="2"/>
      <c r="E178" s="4"/>
      <c r="F178" s="9"/>
      <c r="G178" s="4"/>
      <c r="H178" s="4"/>
      <c r="I178" s="9"/>
      <c r="J178" s="9"/>
      <c r="K178" s="3"/>
      <c r="L178" s="6"/>
      <c r="M178" s="24" t="str">
        <f t="shared" si="18"/>
        <v/>
      </c>
      <c r="N178" s="12" t="str">
        <f t="shared" si="19"/>
        <v/>
      </c>
      <c r="O178" s="2"/>
      <c r="P178" s="11"/>
      <c r="Q178" s="30"/>
      <c r="R178" s="30"/>
      <c r="S178" s="4"/>
      <c r="T178" s="4"/>
      <c r="U178" s="4"/>
      <c r="V178" s="11"/>
      <c r="W178" s="4"/>
    </row>
    <row r="179" spans="1:23" ht="61.5" x14ac:dyDescent="0.25">
      <c r="A179"/>
      <c r="B179" s="2"/>
      <c r="C179" s="29"/>
      <c r="D179" s="2"/>
      <c r="E179" s="4"/>
      <c r="F179" s="9"/>
      <c r="G179" s="4"/>
      <c r="H179" s="4"/>
      <c r="I179" s="9"/>
      <c r="J179" s="9"/>
      <c r="K179" s="3"/>
      <c r="L179" s="6"/>
      <c r="M179" s="24" t="str">
        <f t="shared" si="18"/>
        <v/>
      </c>
      <c r="N179" s="12" t="str">
        <f t="shared" si="19"/>
        <v/>
      </c>
      <c r="O179" s="2"/>
      <c r="P179" s="11"/>
      <c r="Q179" s="30"/>
      <c r="R179" s="30"/>
      <c r="S179" s="4"/>
      <c r="T179" s="4"/>
      <c r="U179" s="4"/>
      <c r="V179" s="11"/>
      <c r="W179" s="4"/>
    </row>
    <row r="180" spans="1:23" ht="61.5" x14ac:dyDescent="0.25">
      <c r="A180"/>
      <c r="B180" s="2"/>
      <c r="C180" s="29"/>
      <c r="D180" s="2"/>
      <c r="E180" s="4"/>
      <c r="F180" s="9"/>
      <c r="G180" s="4"/>
      <c r="H180" s="4"/>
      <c r="I180" s="9"/>
      <c r="J180" s="9"/>
      <c r="K180" s="3"/>
      <c r="L180" s="6"/>
      <c r="M180" s="24" t="str">
        <f t="shared" si="18"/>
        <v/>
      </c>
      <c r="N180" s="12" t="str">
        <f t="shared" si="19"/>
        <v/>
      </c>
      <c r="O180" s="2"/>
      <c r="P180" s="11"/>
      <c r="Q180" s="30"/>
      <c r="R180" s="30"/>
      <c r="S180" s="4"/>
      <c r="T180" s="4"/>
      <c r="U180" s="4"/>
      <c r="V180" s="11"/>
      <c r="W180" s="4"/>
    </row>
    <row r="181" spans="1:23" ht="61.5" x14ac:dyDescent="0.25">
      <c r="A181"/>
      <c r="B181" s="2"/>
      <c r="C181" s="29"/>
      <c r="D181" s="2"/>
      <c r="E181" s="4"/>
      <c r="F181" s="9"/>
      <c r="G181" s="4"/>
      <c r="H181" s="4"/>
      <c r="I181" s="9"/>
      <c r="J181" s="9"/>
      <c r="K181" s="3"/>
      <c r="L181" s="6"/>
      <c r="M181" s="24" t="str">
        <f t="shared" si="18"/>
        <v/>
      </c>
      <c r="N181" s="12" t="str">
        <f t="shared" si="19"/>
        <v/>
      </c>
      <c r="O181" s="2"/>
      <c r="P181" s="11"/>
      <c r="Q181" s="30"/>
      <c r="R181" s="30"/>
      <c r="S181" s="4"/>
      <c r="T181" s="4"/>
      <c r="U181" s="4"/>
      <c r="V181" s="11"/>
      <c r="W181" s="4"/>
    </row>
    <row r="182" spans="1:23" ht="61.5" x14ac:dyDescent="0.25">
      <c r="A182"/>
      <c r="B182" s="2"/>
      <c r="C182" s="29"/>
      <c r="D182" s="2"/>
      <c r="E182" s="4"/>
      <c r="F182" s="9"/>
      <c r="G182" s="4"/>
      <c r="H182" s="4"/>
      <c r="I182" s="9"/>
      <c r="J182" s="9"/>
      <c r="K182" s="3"/>
      <c r="L182" s="6"/>
      <c r="M182" s="24" t="str">
        <f t="shared" si="18"/>
        <v/>
      </c>
      <c r="N182" s="12" t="str">
        <f t="shared" si="19"/>
        <v/>
      </c>
      <c r="O182" s="2"/>
      <c r="P182" s="11"/>
      <c r="Q182" s="30"/>
      <c r="R182" s="30"/>
      <c r="S182" s="4"/>
      <c r="T182" s="4"/>
      <c r="U182" s="4"/>
      <c r="V182" s="11"/>
      <c r="W182" s="4"/>
    </row>
    <row r="183" spans="1:23" ht="61.5" x14ac:dyDescent="0.25">
      <c r="A183"/>
      <c r="B183" s="2"/>
      <c r="C183" s="29"/>
      <c r="D183" s="2"/>
      <c r="E183" s="4"/>
      <c r="F183" s="9"/>
      <c r="G183" s="4"/>
      <c r="H183" s="4"/>
      <c r="I183" s="9"/>
      <c r="J183" s="9"/>
      <c r="K183" s="3"/>
      <c r="L183" s="6"/>
      <c r="M183" s="24" t="str">
        <f t="shared" si="18"/>
        <v/>
      </c>
      <c r="N183" s="12" t="str">
        <f t="shared" si="19"/>
        <v/>
      </c>
      <c r="O183" s="2"/>
      <c r="P183" s="11"/>
      <c r="Q183" s="30"/>
      <c r="R183" s="30"/>
      <c r="S183" s="4"/>
      <c r="T183" s="4"/>
      <c r="U183" s="4"/>
      <c r="V183" s="11"/>
      <c r="W183" s="4"/>
    </row>
    <row r="184" spans="1:23" ht="61.5" x14ac:dyDescent="0.25">
      <c r="A184"/>
      <c r="B184" s="2"/>
      <c r="C184" s="29"/>
      <c r="D184" s="2"/>
      <c r="E184" s="4"/>
      <c r="F184" s="9"/>
      <c r="G184" s="4"/>
      <c r="H184" s="4"/>
      <c r="I184" s="9"/>
      <c r="J184" s="9"/>
      <c r="K184" s="3"/>
      <c r="L184" s="6"/>
      <c r="M184" s="24" t="str">
        <f t="shared" si="18"/>
        <v/>
      </c>
      <c r="N184" s="12" t="str">
        <f t="shared" si="19"/>
        <v/>
      </c>
      <c r="O184" s="2"/>
      <c r="P184" s="11"/>
      <c r="Q184" s="30"/>
      <c r="R184" s="30"/>
      <c r="S184" s="4"/>
      <c r="T184" s="4"/>
      <c r="U184" s="4"/>
      <c r="V184" s="11"/>
      <c r="W184" s="4"/>
    </row>
    <row r="185" spans="1:23" ht="61.5" x14ac:dyDescent="0.25">
      <c r="A185"/>
      <c r="B185" s="2"/>
      <c r="C185" s="29"/>
      <c r="D185" s="2"/>
      <c r="E185" s="4"/>
      <c r="F185" s="9"/>
      <c r="G185" s="4"/>
      <c r="H185" s="4"/>
      <c r="I185" s="9"/>
      <c r="J185" s="9"/>
      <c r="K185" s="3"/>
      <c r="L185" s="6"/>
      <c r="M185" s="24" t="str">
        <f t="shared" si="18"/>
        <v/>
      </c>
      <c r="N185" s="12" t="str">
        <f t="shared" si="19"/>
        <v/>
      </c>
      <c r="O185" s="11"/>
      <c r="P185" s="11"/>
      <c r="Q185" s="30"/>
      <c r="R185" s="30"/>
      <c r="S185" s="4"/>
      <c r="T185" s="4"/>
      <c r="U185" s="4"/>
      <c r="V185" s="11"/>
      <c r="W185" s="4"/>
    </row>
    <row r="186" spans="1:23" ht="61.5" x14ac:dyDescent="0.25">
      <c r="A186"/>
      <c r="B186" s="2"/>
      <c r="C186" s="29"/>
      <c r="D186" s="2"/>
      <c r="E186" s="4"/>
      <c r="F186" s="9"/>
      <c r="G186" s="4"/>
      <c r="H186" s="4"/>
      <c r="I186" s="9"/>
      <c r="J186" s="9"/>
      <c r="K186" s="3"/>
      <c r="L186" s="6"/>
      <c r="M186" s="24" t="str">
        <f t="shared" si="18"/>
        <v/>
      </c>
      <c r="N186" s="12" t="str">
        <f t="shared" si="19"/>
        <v/>
      </c>
      <c r="O186" s="2"/>
      <c r="P186" s="11"/>
      <c r="Q186" s="30"/>
      <c r="R186" s="30"/>
      <c r="S186" s="4"/>
      <c r="T186" s="4"/>
      <c r="U186" s="4"/>
      <c r="V186" s="11"/>
      <c r="W186" s="4"/>
    </row>
    <row r="187" spans="1:23" ht="61.5" x14ac:dyDescent="0.25">
      <c r="A187"/>
      <c r="B187" s="2"/>
      <c r="C187" s="29"/>
      <c r="D187" s="2"/>
      <c r="E187" s="4"/>
      <c r="F187" s="9"/>
      <c r="G187" s="4"/>
      <c r="H187" s="4"/>
      <c r="I187" s="9"/>
      <c r="J187" s="9"/>
      <c r="K187" s="3"/>
      <c r="L187" s="6"/>
      <c r="M187" s="24" t="str">
        <f t="shared" si="18"/>
        <v/>
      </c>
      <c r="N187" s="12" t="str">
        <f t="shared" si="19"/>
        <v/>
      </c>
      <c r="O187" s="2"/>
      <c r="P187" s="11"/>
      <c r="Q187" s="30"/>
      <c r="R187" s="30"/>
      <c r="S187" s="4"/>
      <c r="T187" s="4"/>
      <c r="U187" s="4"/>
      <c r="V187" s="11"/>
      <c r="W187" s="4"/>
    </row>
    <row r="188" spans="1:23" ht="61.5" x14ac:dyDescent="0.25">
      <c r="A188"/>
      <c r="B188" s="2"/>
      <c r="C188" s="29"/>
      <c r="D188" s="2"/>
      <c r="E188" s="4"/>
      <c r="F188" s="9"/>
      <c r="G188" s="4"/>
      <c r="H188" s="4"/>
      <c r="I188" s="9"/>
      <c r="J188" s="9"/>
      <c r="K188" s="3"/>
      <c r="L188" s="6"/>
      <c r="M188" s="24" t="str">
        <f t="shared" si="18"/>
        <v/>
      </c>
      <c r="N188" s="12" t="str">
        <f t="shared" si="19"/>
        <v/>
      </c>
      <c r="O188" s="2"/>
      <c r="P188" s="11"/>
      <c r="Q188" s="30"/>
      <c r="R188" s="30"/>
      <c r="S188" s="4"/>
      <c r="T188" s="4"/>
      <c r="U188" s="4"/>
      <c r="V188" s="11"/>
      <c r="W188" s="4"/>
    </row>
    <row r="189" spans="1:23" ht="61.5" x14ac:dyDescent="0.25">
      <c r="A189"/>
      <c r="B189" s="2"/>
      <c r="C189" s="29"/>
      <c r="D189" s="2"/>
      <c r="E189" s="4"/>
      <c r="F189" s="9"/>
      <c r="G189" s="4"/>
      <c r="H189" s="4"/>
      <c r="I189" s="9"/>
      <c r="J189" s="9"/>
      <c r="K189" s="3"/>
      <c r="L189" s="6"/>
      <c r="M189" s="24" t="str">
        <f t="shared" si="18"/>
        <v/>
      </c>
      <c r="N189" s="12" t="str">
        <f t="shared" si="19"/>
        <v/>
      </c>
      <c r="O189" s="2"/>
      <c r="P189" s="11"/>
      <c r="Q189" s="30"/>
      <c r="R189" s="30"/>
      <c r="S189" s="4"/>
      <c r="T189" s="4"/>
      <c r="U189" s="4"/>
      <c r="V189" s="11"/>
      <c r="W189" s="4"/>
    </row>
    <row r="190" spans="1:23" ht="61.5" x14ac:dyDescent="0.25">
      <c r="A190"/>
      <c r="B190" s="2"/>
      <c r="C190" s="29"/>
      <c r="D190" s="2"/>
      <c r="E190" s="4"/>
      <c r="F190" s="9"/>
      <c r="G190" s="4"/>
      <c r="H190" s="4"/>
      <c r="I190" s="9"/>
      <c r="J190" s="9"/>
      <c r="K190" s="3"/>
      <c r="L190" s="6"/>
      <c r="M190" s="24" t="str">
        <f t="shared" si="18"/>
        <v/>
      </c>
      <c r="N190" s="12" t="str">
        <f t="shared" si="19"/>
        <v/>
      </c>
      <c r="O190" s="2"/>
      <c r="P190" s="11"/>
      <c r="Q190" s="30"/>
      <c r="R190" s="30"/>
      <c r="S190" s="4"/>
      <c r="T190" s="4"/>
      <c r="U190" s="4"/>
      <c r="V190" s="11"/>
      <c r="W190" s="4"/>
    </row>
    <row r="191" spans="1:23" ht="61.5" x14ac:dyDescent="0.25">
      <c r="A191"/>
      <c r="B191" s="2"/>
      <c r="C191" s="29"/>
      <c r="D191" s="2"/>
      <c r="E191" s="4"/>
      <c r="F191" s="9"/>
      <c r="G191" s="4"/>
      <c r="H191" s="4"/>
      <c r="I191" s="9"/>
      <c r="J191" s="9"/>
      <c r="K191" s="3"/>
      <c r="L191" s="6"/>
      <c r="M191" s="24" t="str">
        <f t="shared" si="18"/>
        <v/>
      </c>
      <c r="N191" s="12" t="str">
        <f t="shared" si="19"/>
        <v/>
      </c>
      <c r="O191" s="2"/>
      <c r="P191" s="11"/>
      <c r="Q191" s="30"/>
      <c r="R191" s="30"/>
      <c r="S191" s="4"/>
      <c r="T191" s="4"/>
      <c r="U191" s="4"/>
      <c r="V191" s="11"/>
      <c r="W191" s="4"/>
    </row>
    <row r="192" spans="1:23" ht="61.5" x14ac:dyDescent="0.25">
      <c r="A192"/>
      <c r="B192" s="2"/>
      <c r="C192" s="29"/>
      <c r="D192" s="2"/>
      <c r="E192" s="4"/>
      <c r="F192" s="9"/>
      <c r="G192" s="4"/>
      <c r="H192" s="4"/>
      <c r="I192" s="9"/>
      <c r="J192" s="9"/>
      <c r="K192" s="3"/>
      <c r="L192" s="6"/>
      <c r="M192" s="24" t="str">
        <f t="shared" si="18"/>
        <v/>
      </c>
      <c r="N192" s="12" t="str">
        <f t="shared" si="19"/>
        <v/>
      </c>
      <c r="O192" s="2"/>
      <c r="P192" s="11"/>
      <c r="Q192" s="30"/>
      <c r="R192" s="30"/>
      <c r="S192" s="4"/>
      <c r="T192" s="4"/>
      <c r="U192" s="4"/>
      <c r="V192" s="11"/>
      <c r="W192" s="4"/>
    </row>
    <row r="193" spans="1:23" ht="61.5" x14ac:dyDescent="0.25">
      <c r="A193"/>
      <c r="B193" s="2"/>
      <c r="C193" s="29"/>
      <c r="D193" s="2"/>
      <c r="E193" s="4"/>
      <c r="F193" s="9"/>
      <c r="G193" s="4"/>
      <c r="H193" s="4"/>
      <c r="I193" s="9"/>
      <c r="J193" s="9"/>
      <c r="K193" s="3"/>
      <c r="L193" s="6"/>
      <c r="M193" s="24" t="str">
        <f t="shared" si="18"/>
        <v/>
      </c>
      <c r="N193" s="12" t="str">
        <f t="shared" si="19"/>
        <v/>
      </c>
      <c r="O193" s="2"/>
      <c r="P193" s="11"/>
      <c r="Q193" s="30"/>
      <c r="R193" s="30"/>
      <c r="S193" s="4"/>
      <c r="T193" s="4"/>
      <c r="U193" s="4"/>
      <c r="V193" s="11"/>
      <c r="W193" s="4"/>
    </row>
    <row r="194" spans="1:23" ht="61.5" x14ac:dyDescent="0.25">
      <c r="A194"/>
      <c r="B194" s="2"/>
      <c r="C194" s="29"/>
      <c r="D194" s="2"/>
      <c r="E194" s="4"/>
      <c r="F194" s="9"/>
      <c r="G194" s="4"/>
      <c r="H194" s="4"/>
      <c r="I194" s="9"/>
      <c r="J194" s="9"/>
      <c r="K194" s="3"/>
      <c r="L194" s="6"/>
      <c r="M194" s="24" t="str">
        <f t="shared" si="18"/>
        <v/>
      </c>
      <c r="N194" s="12" t="str">
        <f t="shared" si="19"/>
        <v/>
      </c>
      <c r="O194" s="2"/>
      <c r="P194" s="11"/>
      <c r="Q194" s="30"/>
      <c r="R194" s="30"/>
      <c r="S194" s="4"/>
      <c r="T194" s="4"/>
      <c r="U194" s="4"/>
      <c r="V194" s="11"/>
      <c r="W194" s="4"/>
    </row>
    <row r="195" spans="1:23" ht="61.5" x14ac:dyDescent="0.25">
      <c r="A195"/>
      <c r="B195" s="2"/>
      <c r="C195" s="29"/>
      <c r="D195" s="2"/>
      <c r="E195" s="4"/>
      <c r="F195" s="9"/>
      <c r="G195" s="4"/>
      <c r="H195" s="4"/>
      <c r="I195" s="9"/>
      <c r="J195" s="9"/>
      <c r="K195" s="3"/>
      <c r="L195" s="6"/>
      <c r="M195" s="24" t="str">
        <f t="shared" si="18"/>
        <v/>
      </c>
      <c r="N195" s="12" t="str">
        <f t="shared" si="19"/>
        <v/>
      </c>
      <c r="O195" s="2"/>
      <c r="P195" s="11"/>
      <c r="Q195" s="30"/>
      <c r="R195" s="30"/>
      <c r="S195" s="4"/>
      <c r="T195" s="4"/>
      <c r="U195" s="4"/>
      <c r="V195" s="11"/>
      <c r="W195" s="4"/>
    </row>
    <row r="196" spans="1:23" ht="61.5" x14ac:dyDescent="0.25">
      <c r="A196"/>
      <c r="B196" s="2"/>
      <c r="C196" s="29"/>
      <c r="D196" s="2"/>
      <c r="E196" s="4"/>
      <c r="F196" s="9"/>
      <c r="G196" s="4"/>
      <c r="H196" s="4"/>
      <c r="I196" s="9"/>
      <c r="J196" s="9"/>
      <c r="K196" s="3"/>
      <c r="L196" s="6"/>
      <c r="M196" s="24" t="str">
        <f t="shared" si="18"/>
        <v/>
      </c>
      <c r="N196" s="12" t="str">
        <f t="shared" si="19"/>
        <v/>
      </c>
      <c r="O196" s="2"/>
      <c r="P196" s="11"/>
      <c r="Q196" s="30"/>
      <c r="R196" s="30"/>
      <c r="S196" s="4"/>
      <c r="T196" s="4"/>
      <c r="U196" s="4"/>
      <c r="V196" s="11"/>
      <c r="W196" s="4"/>
    </row>
    <row r="197" spans="1:23" ht="61.5" x14ac:dyDescent="0.25">
      <c r="A197"/>
      <c r="B197" s="2"/>
      <c r="C197" s="29"/>
      <c r="D197" s="2"/>
      <c r="E197" s="4"/>
      <c r="F197" s="9"/>
      <c r="G197" s="4"/>
      <c r="H197" s="4"/>
      <c r="I197" s="9"/>
      <c r="J197" s="9"/>
      <c r="K197" s="3"/>
      <c r="L197" s="6"/>
      <c r="M197" s="24" t="str">
        <f t="shared" si="18"/>
        <v/>
      </c>
      <c r="N197" s="12" t="str">
        <f t="shared" si="19"/>
        <v/>
      </c>
      <c r="O197" s="2"/>
      <c r="P197" s="11"/>
      <c r="Q197" s="30"/>
      <c r="R197" s="30"/>
      <c r="S197" s="4"/>
      <c r="T197" s="4"/>
      <c r="U197" s="4"/>
      <c r="V197" s="11"/>
      <c r="W197" s="4"/>
    </row>
    <row r="198" spans="1:23" ht="61.5" x14ac:dyDescent="0.25">
      <c r="A198"/>
      <c r="B198" s="2"/>
      <c r="C198" s="29"/>
      <c r="D198" s="2"/>
      <c r="E198" s="4"/>
      <c r="F198" s="9"/>
      <c r="G198" s="4"/>
      <c r="H198" s="4"/>
      <c r="I198" s="9"/>
      <c r="J198" s="9"/>
      <c r="K198" s="3"/>
      <c r="L198" s="6"/>
      <c r="M198" s="24" t="str">
        <f t="shared" si="18"/>
        <v/>
      </c>
      <c r="N198" s="12" t="str">
        <f t="shared" si="19"/>
        <v/>
      </c>
      <c r="O198" s="2"/>
      <c r="P198" s="11"/>
      <c r="Q198" s="30"/>
      <c r="R198" s="30"/>
      <c r="S198" s="4"/>
      <c r="T198" s="4"/>
      <c r="U198" s="4"/>
      <c r="V198" s="11"/>
      <c r="W198" s="4"/>
    </row>
    <row r="199" spans="1:23" ht="61.5" x14ac:dyDescent="0.25">
      <c r="A199"/>
      <c r="B199" s="2"/>
      <c r="C199" s="29"/>
      <c r="D199" s="2"/>
      <c r="E199" s="4"/>
      <c r="F199" s="9"/>
      <c r="G199" s="4"/>
      <c r="H199" s="4"/>
      <c r="I199" s="9"/>
      <c r="J199" s="9"/>
      <c r="K199" s="3"/>
      <c r="L199" s="6"/>
      <c r="M199" s="24" t="str">
        <f t="shared" si="18"/>
        <v/>
      </c>
      <c r="N199" s="12" t="str">
        <f t="shared" si="19"/>
        <v/>
      </c>
      <c r="O199" s="2"/>
      <c r="P199" s="11"/>
      <c r="Q199" s="30"/>
      <c r="R199" s="30"/>
      <c r="S199" s="4"/>
      <c r="T199" s="4"/>
      <c r="U199" s="4"/>
      <c r="V199" s="11"/>
      <c r="W199" s="4"/>
    </row>
    <row r="200" spans="1:23" ht="61.5" x14ac:dyDescent="0.25">
      <c r="A200"/>
      <c r="B200" s="2"/>
      <c r="C200" s="29"/>
      <c r="D200" s="2"/>
      <c r="E200" s="4"/>
      <c r="F200" s="9"/>
      <c r="G200" s="4"/>
      <c r="H200" s="4"/>
      <c r="I200" s="9"/>
      <c r="J200" s="9"/>
      <c r="K200" s="3"/>
      <c r="L200" s="6"/>
      <c r="M200" s="24" t="str">
        <f t="shared" si="18"/>
        <v/>
      </c>
      <c r="N200" s="12" t="str">
        <f t="shared" si="19"/>
        <v/>
      </c>
      <c r="O200" s="2"/>
      <c r="P200" s="11"/>
      <c r="Q200" s="30"/>
      <c r="R200" s="30"/>
      <c r="S200" s="4"/>
      <c r="T200" s="4"/>
      <c r="U200" s="4"/>
      <c r="V200" s="11"/>
      <c r="W200" s="4"/>
    </row>
    <row r="201" spans="1:23" ht="61.5" x14ac:dyDescent="0.25">
      <c r="A201"/>
      <c r="B201" s="2"/>
      <c r="C201" s="29"/>
      <c r="D201" s="2"/>
      <c r="E201" s="4"/>
      <c r="F201" s="9"/>
      <c r="G201" s="4"/>
      <c r="H201" s="4"/>
      <c r="I201" s="9"/>
      <c r="J201" s="9"/>
      <c r="K201" s="3"/>
      <c r="L201" s="6"/>
      <c r="M201" s="24" t="str">
        <f t="shared" si="18"/>
        <v/>
      </c>
      <c r="N201" s="12" t="str">
        <f t="shared" si="19"/>
        <v/>
      </c>
      <c r="O201" s="2"/>
      <c r="P201" s="11"/>
      <c r="Q201" s="30"/>
      <c r="R201" s="30"/>
      <c r="S201" s="4"/>
      <c r="T201" s="4"/>
      <c r="U201" s="4"/>
      <c r="V201" s="11"/>
      <c r="W201" s="4"/>
    </row>
    <row r="202" spans="1:23" ht="61.5" x14ac:dyDescent="0.25">
      <c r="A202"/>
      <c r="B202" s="2"/>
      <c r="C202" s="29"/>
      <c r="D202" s="2"/>
      <c r="E202" s="4"/>
      <c r="F202" s="9"/>
      <c r="G202" s="4"/>
      <c r="H202" s="4"/>
      <c r="I202" s="9"/>
      <c r="J202" s="9"/>
      <c r="K202" s="3"/>
      <c r="L202" s="6"/>
      <c r="M202" s="24" t="str">
        <f t="shared" si="18"/>
        <v/>
      </c>
      <c r="N202" s="12" t="str">
        <f t="shared" si="19"/>
        <v/>
      </c>
      <c r="O202" s="2"/>
      <c r="P202" s="11"/>
      <c r="Q202" s="30"/>
      <c r="R202" s="30"/>
      <c r="S202" s="4"/>
      <c r="T202" s="4"/>
      <c r="U202" s="4"/>
      <c r="V202" s="11"/>
      <c r="W202" s="4"/>
    </row>
    <row r="203" spans="1:23" ht="61.5" x14ac:dyDescent="0.25">
      <c r="A203"/>
      <c r="B203" s="2"/>
      <c r="C203" s="29"/>
      <c r="D203" s="2"/>
      <c r="E203" s="4"/>
      <c r="F203" s="9"/>
      <c r="G203" s="4"/>
      <c r="H203" s="4"/>
      <c r="I203" s="9"/>
      <c r="J203" s="9"/>
      <c r="K203" s="3"/>
      <c r="L203" s="6"/>
      <c r="M203" s="24" t="str">
        <f t="shared" si="18"/>
        <v/>
      </c>
      <c r="N203" s="12" t="str">
        <f t="shared" si="19"/>
        <v/>
      </c>
      <c r="O203" s="2"/>
      <c r="P203" s="11"/>
      <c r="Q203" s="30"/>
      <c r="R203" s="30"/>
      <c r="S203" s="4"/>
      <c r="T203" s="4"/>
      <c r="U203" s="4"/>
      <c r="V203" s="11"/>
      <c r="W203" s="4"/>
    </row>
    <row r="204" spans="1:23" ht="61.5" x14ac:dyDescent="0.25">
      <c r="A204"/>
      <c r="B204" s="2"/>
      <c r="C204" s="29"/>
      <c r="D204" s="2"/>
      <c r="E204" s="4"/>
      <c r="F204" s="9"/>
      <c r="G204" s="4"/>
      <c r="H204" s="4"/>
      <c r="I204" s="9"/>
      <c r="J204" s="9"/>
      <c r="K204" s="3"/>
      <c r="L204" s="6"/>
      <c r="M204" s="24" t="str">
        <f t="shared" si="18"/>
        <v/>
      </c>
      <c r="N204" s="12" t="str">
        <f t="shared" si="19"/>
        <v/>
      </c>
      <c r="O204" s="2"/>
      <c r="P204" s="11"/>
      <c r="Q204" s="30"/>
      <c r="R204" s="30"/>
      <c r="S204" s="4"/>
      <c r="T204" s="4"/>
      <c r="U204" s="4"/>
      <c r="V204" s="11"/>
      <c r="W204" s="4"/>
    </row>
    <row r="205" spans="1:23" ht="61.5" x14ac:dyDescent="0.25">
      <c r="A205"/>
      <c r="B205" s="2"/>
      <c r="C205" s="29"/>
      <c r="D205" s="2"/>
      <c r="E205" s="4"/>
      <c r="F205" s="9"/>
      <c r="G205" s="4"/>
      <c r="H205" s="4"/>
      <c r="I205" s="9"/>
      <c r="J205" s="9"/>
      <c r="K205" s="3"/>
      <c r="L205" s="6"/>
      <c r="M205" s="24" t="str">
        <f t="shared" si="18"/>
        <v/>
      </c>
      <c r="N205" s="12" t="str">
        <f t="shared" si="19"/>
        <v/>
      </c>
      <c r="O205" s="2"/>
      <c r="P205" s="11"/>
      <c r="Q205" s="30"/>
      <c r="R205" s="30"/>
      <c r="S205" s="4"/>
      <c r="T205" s="4"/>
      <c r="U205" s="4"/>
      <c r="V205" s="11"/>
      <c r="W205" s="4"/>
    </row>
    <row r="206" spans="1:23" ht="61.5" x14ac:dyDescent="0.25">
      <c r="A206"/>
      <c r="B206" s="2"/>
      <c r="C206" s="29"/>
      <c r="D206" s="2"/>
      <c r="E206" s="4"/>
      <c r="F206" s="9"/>
      <c r="G206" s="4"/>
      <c r="H206" s="4"/>
      <c r="I206" s="9"/>
      <c r="J206" s="9"/>
      <c r="K206" s="3"/>
      <c r="L206" s="6"/>
      <c r="M206" s="24" t="str">
        <f t="shared" si="18"/>
        <v/>
      </c>
      <c r="N206" s="12" t="str">
        <f t="shared" si="19"/>
        <v/>
      </c>
      <c r="O206" s="2"/>
      <c r="P206" s="11"/>
      <c r="Q206" s="30"/>
      <c r="R206" s="30"/>
      <c r="S206" s="4"/>
      <c r="T206" s="4"/>
      <c r="U206" s="4"/>
      <c r="V206" s="11"/>
      <c r="W206" s="4"/>
    </row>
    <row r="207" spans="1:23" ht="61.5" x14ac:dyDescent="0.25">
      <c r="A207"/>
      <c r="B207" s="2"/>
      <c r="C207" s="29"/>
      <c r="D207" s="2"/>
      <c r="E207" s="4"/>
      <c r="F207" s="9"/>
      <c r="G207" s="4"/>
      <c r="H207" s="4"/>
      <c r="I207" s="9"/>
      <c r="J207" s="9"/>
      <c r="K207" s="3"/>
      <c r="L207" s="6"/>
      <c r="M207" s="24" t="str">
        <f t="shared" si="18"/>
        <v/>
      </c>
      <c r="N207" s="12" t="str">
        <f t="shared" si="19"/>
        <v/>
      </c>
      <c r="O207" s="2"/>
      <c r="P207" s="11"/>
      <c r="Q207" s="30"/>
      <c r="R207" s="30"/>
      <c r="S207" s="4"/>
      <c r="T207" s="4"/>
      <c r="U207" s="4"/>
      <c r="V207" s="11"/>
      <c r="W207" s="4"/>
    </row>
    <row r="208" spans="1:23" ht="61.5" x14ac:dyDescent="0.25">
      <c r="A208"/>
      <c r="B208" s="2"/>
      <c r="C208" s="29"/>
      <c r="D208" s="2"/>
      <c r="E208" s="4"/>
      <c r="F208" s="9"/>
      <c r="G208" s="4"/>
      <c r="H208" s="4"/>
      <c r="I208" s="9"/>
      <c r="J208" s="9"/>
      <c r="K208" s="3"/>
      <c r="L208" s="6"/>
      <c r="M208" s="24" t="str">
        <f t="shared" si="18"/>
        <v/>
      </c>
      <c r="N208" s="12" t="str">
        <f t="shared" si="19"/>
        <v/>
      </c>
      <c r="O208" s="2"/>
      <c r="P208" s="11"/>
      <c r="Q208" s="30"/>
      <c r="R208" s="30"/>
      <c r="S208" s="4"/>
      <c r="T208" s="4"/>
      <c r="U208" s="4"/>
      <c r="V208" s="11"/>
      <c r="W208" s="4"/>
    </row>
    <row r="209" spans="1:23" ht="61.5" x14ac:dyDescent="0.25">
      <c r="A209"/>
      <c r="B209" s="2"/>
      <c r="C209" s="29"/>
      <c r="D209" s="2"/>
      <c r="E209" s="4"/>
      <c r="F209" s="9"/>
      <c r="G209" s="4"/>
      <c r="H209" s="4"/>
      <c r="I209" s="9"/>
      <c r="J209" s="9"/>
      <c r="K209" s="3"/>
      <c r="L209" s="6"/>
      <c r="M209" s="24" t="str">
        <f t="shared" si="18"/>
        <v/>
      </c>
      <c r="N209" s="12" t="str">
        <f t="shared" si="19"/>
        <v/>
      </c>
      <c r="O209" s="2"/>
      <c r="P209" s="11"/>
      <c r="Q209" s="30"/>
      <c r="R209" s="30"/>
      <c r="S209" s="4"/>
      <c r="T209" s="4"/>
      <c r="U209" s="4"/>
      <c r="V209" s="11"/>
      <c r="W209" s="4"/>
    </row>
    <row r="210" spans="1:23" ht="61.5" x14ac:dyDescent="0.25">
      <c r="A210"/>
      <c r="B210" s="2"/>
      <c r="C210" s="29"/>
      <c r="D210" s="11"/>
      <c r="E210" s="4"/>
      <c r="F210" s="9"/>
      <c r="G210" s="4"/>
      <c r="H210" s="4"/>
      <c r="I210" s="9"/>
      <c r="J210" s="9"/>
      <c r="K210" s="3"/>
      <c r="L210" s="6"/>
      <c r="M210" s="24" t="str">
        <f t="shared" si="18"/>
        <v/>
      </c>
      <c r="N210" s="12" t="str">
        <f t="shared" si="19"/>
        <v/>
      </c>
      <c r="O210" s="2"/>
      <c r="P210" s="11"/>
      <c r="Q210" s="30"/>
      <c r="R210" s="30"/>
      <c r="S210" s="4"/>
      <c r="T210" s="4"/>
      <c r="U210" s="4"/>
      <c r="V210" s="11"/>
      <c r="W210" s="4"/>
    </row>
    <row r="211" spans="1:23" ht="61.5" x14ac:dyDescent="0.25">
      <c r="A211"/>
      <c r="B211" s="2"/>
      <c r="C211" s="29"/>
      <c r="D211" s="2"/>
      <c r="E211" s="4"/>
      <c r="F211" s="9"/>
      <c r="G211" s="4"/>
      <c r="H211" s="4"/>
      <c r="I211" s="9"/>
      <c r="J211" s="9"/>
      <c r="K211" s="3"/>
      <c r="L211" s="6"/>
      <c r="M211" s="24" t="str">
        <f t="shared" si="18"/>
        <v/>
      </c>
      <c r="N211" s="12" t="str">
        <f t="shared" si="19"/>
        <v/>
      </c>
      <c r="O211" s="2"/>
      <c r="P211" s="11"/>
      <c r="Q211" s="30"/>
      <c r="R211" s="30"/>
      <c r="S211" s="4"/>
      <c r="T211" s="4"/>
      <c r="U211" s="4"/>
      <c r="V211" s="11"/>
      <c r="W211" s="4"/>
    </row>
    <row r="212" spans="1:23" ht="61.5" x14ac:dyDescent="0.25">
      <c r="A212"/>
      <c r="B212" s="2"/>
      <c r="C212" s="29"/>
      <c r="D212" s="2"/>
      <c r="E212" s="4"/>
      <c r="F212" s="9"/>
      <c r="G212" s="4"/>
      <c r="H212" s="4"/>
      <c r="I212" s="9"/>
      <c r="J212" s="9"/>
      <c r="K212" s="3"/>
      <c r="L212" s="6"/>
      <c r="M212" s="24" t="str">
        <f t="shared" si="18"/>
        <v/>
      </c>
      <c r="N212" s="12" t="str">
        <f t="shared" si="19"/>
        <v/>
      </c>
      <c r="O212" s="2"/>
      <c r="P212" s="11"/>
      <c r="Q212" s="30"/>
      <c r="R212" s="30"/>
      <c r="S212" s="4"/>
      <c r="T212" s="4"/>
      <c r="U212" s="4"/>
      <c r="V212" s="11"/>
      <c r="W212" s="4"/>
    </row>
    <row r="213" spans="1:23" ht="61.5" x14ac:dyDescent="0.25">
      <c r="A213"/>
      <c r="B213" s="2"/>
      <c r="C213" s="29"/>
      <c r="D213" s="2"/>
      <c r="E213" s="4"/>
      <c r="F213" s="9"/>
      <c r="G213" s="4"/>
      <c r="H213" s="4"/>
      <c r="I213" s="9"/>
      <c r="J213" s="9"/>
      <c r="K213" s="3"/>
      <c r="L213" s="6"/>
      <c r="M213" s="24" t="str">
        <f t="shared" si="18"/>
        <v/>
      </c>
      <c r="N213" s="12" t="str">
        <f t="shared" si="19"/>
        <v/>
      </c>
      <c r="O213" s="2"/>
      <c r="P213" s="11"/>
      <c r="Q213" s="30"/>
      <c r="R213" s="30"/>
      <c r="S213" s="4"/>
      <c r="T213" s="4"/>
      <c r="U213" s="4"/>
      <c r="V213" s="11"/>
      <c r="W213" s="4"/>
    </row>
    <row r="214" spans="1:23" ht="61.5" x14ac:dyDescent="0.25">
      <c r="A214"/>
      <c r="B214" s="2"/>
      <c r="C214" s="29"/>
      <c r="D214" s="2"/>
      <c r="E214" s="4"/>
      <c r="F214" s="9"/>
      <c r="G214" s="4"/>
      <c r="H214" s="4"/>
      <c r="I214" s="9"/>
      <c r="J214" s="9"/>
      <c r="K214" s="3"/>
      <c r="L214" s="6"/>
      <c r="M214" s="24" t="str">
        <f t="shared" si="18"/>
        <v/>
      </c>
      <c r="N214" s="12" t="str">
        <f t="shared" si="19"/>
        <v/>
      </c>
      <c r="O214" s="2"/>
      <c r="P214" s="11"/>
      <c r="Q214" s="30"/>
      <c r="R214" s="30"/>
      <c r="S214" s="4"/>
      <c r="T214" s="4"/>
      <c r="U214" s="4"/>
      <c r="V214" s="11"/>
      <c r="W214" s="4"/>
    </row>
    <row r="215" spans="1:23" ht="61.5" x14ac:dyDescent="0.25">
      <c r="A215"/>
      <c r="B215" s="2"/>
      <c r="C215" s="29"/>
      <c r="D215" s="2"/>
      <c r="E215" s="4"/>
      <c r="F215" s="9"/>
      <c r="G215" s="4"/>
      <c r="H215" s="4"/>
      <c r="I215" s="9"/>
      <c r="J215" s="9"/>
      <c r="K215" s="3"/>
      <c r="L215" s="6"/>
      <c r="M215" s="24" t="str">
        <f t="shared" si="18"/>
        <v/>
      </c>
      <c r="N215" s="12" t="str">
        <f t="shared" si="19"/>
        <v/>
      </c>
      <c r="O215" s="2"/>
      <c r="P215" s="11"/>
      <c r="Q215" s="30"/>
      <c r="R215" s="30"/>
      <c r="S215" s="4"/>
      <c r="T215" s="4"/>
      <c r="U215" s="4"/>
      <c r="V215" s="11"/>
      <c r="W215" s="4"/>
    </row>
    <row r="216" spans="1:23" ht="61.5" x14ac:dyDescent="0.25">
      <c r="A216"/>
      <c r="B216" s="2"/>
      <c r="C216" s="29"/>
      <c r="D216" s="2"/>
      <c r="E216" s="4"/>
      <c r="F216" s="9"/>
      <c r="G216" s="4"/>
      <c r="H216" s="4"/>
      <c r="I216" s="9"/>
      <c r="J216" s="9"/>
      <c r="K216" s="3"/>
      <c r="L216" s="6"/>
      <c r="M216" s="24" t="str">
        <f t="shared" si="18"/>
        <v/>
      </c>
      <c r="N216" s="12" t="str">
        <f t="shared" si="19"/>
        <v/>
      </c>
      <c r="O216" s="2"/>
      <c r="P216" s="11"/>
      <c r="Q216" s="30"/>
      <c r="R216" s="30"/>
      <c r="S216" s="4"/>
      <c r="T216" s="4"/>
      <c r="U216" s="4"/>
      <c r="V216" s="11"/>
      <c r="W216" s="4"/>
    </row>
    <row r="217" spans="1:23" ht="61.5" x14ac:dyDescent="0.25">
      <c r="A217"/>
      <c r="B217" s="2"/>
      <c r="C217" s="29"/>
      <c r="D217" s="2"/>
      <c r="E217" s="4"/>
      <c r="F217" s="9"/>
      <c r="G217" s="4"/>
      <c r="H217" s="4"/>
      <c r="I217" s="9"/>
      <c r="J217" s="9"/>
      <c r="K217" s="3"/>
      <c r="L217" s="6"/>
      <c r="M217" s="24" t="str">
        <f t="shared" si="18"/>
        <v/>
      </c>
      <c r="N217" s="12" t="str">
        <f t="shared" si="19"/>
        <v/>
      </c>
      <c r="O217" s="11"/>
      <c r="P217" s="11"/>
      <c r="Q217" s="30"/>
      <c r="R217" s="30"/>
      <c r="S217" s="4"/>
      <c r="T217" s="4"/>
      <c r="U217" s="4"/>
      <c r="V217" s="11"/>
      <c r="W217" s="4"/>
    </row>
    <row r="218" spans="1:23" ht="61.5" x14ac:dyDescent="0.25">
      <c r="A218"/>
      <c r="B218" s="2"/>
      <c r="C218" s="29"/>
      <c r="D218" s="2"/>
      <c r="E218" s="4"/>
      <c r="F218" s="9"/>
      <c r="G218" s="4"/>
      <c r="H218" s="4"/>
      <c r="I218" s="9"/>
      <c r="J218" s="9"/>
      <c r="K218" s="3"/>
      <c r="L218" s="6"/>
      <c r="M218" s="24" t="str">
        <f t="shared" si="18"/>
        <v/>
      </c>
      <c r="N218" s="12" t="str">
        <f t="shared" si="19"/>
        <v/>
      </c>
      <c r="O218" s="11"/>
      <c r="P218" s="11"/>
      <c r="Q218" s="30"/>
      <c r="R218" s="30"/>
      <c r="S218" s="4"/>
      <c r="T218" s="4"/>
      <c r="U218" s="4"/>
      <c r="V218" s="11"/>
      <c r="W218" s="4"/>
    </row>
    <row r="219" spans="1:23" ht="61.5" x14ac:dyDescent="0.25">
      <c r="A219"/>
      <c r="B219" s="2"/>
      <c r="C219" s="29"/>
      <c r="D219" s="2"/>
      <c r="E219" s="4"/>
      <c r="F219" s="9"/>
      <c r="G219" s="4"/>
      <c r="H219" s="4"/>
      <c r="I219" s="9"/>
      <c r="J219" s="9"/>
      <c r="K219" s="3"/>
      <c r="L219" s="6"/>
      <c r="M219" s="24" t="str">
        <f t="shared" si="18"/>
        <v/>
      </c>
      <c r="N219" s="12" t="str">
        <f t="shared" si="19"/>
        <v/>
      </c>
      <c r="O219" s="11"/>
      <c r="P219" s="11"/>
      <c r="Q219" s="30"/>
      <c r="R219" s="30"/>
      <c r="S219" s="4"/>
      <c r="T219" s="4"/>
      <c r="U219" s="4"/>
      <c r="V219" s="11"/>
      <c r="W219" s="4"/>
    </row>
    <row r="220" spans="1:23" ht="61.5" x14ac:dyDescent="0.25">
      <c r="A220"/>
      <c r="B220" s="2"/>
      <c r="C220" s="29"/>
      <c r="D220" s="2"/>
      <c r="E220" s="4"/>
      <c r="F220" s="9"/>
      <c r="G220" s="4"/>
      <c r="H220" s="4"/>
      <c r="I220" s="9"/>
      <c r="J220" s="9"/>
      <c r="K220" s="3"/>
      <c r="L220" s="6"/>
      <c r="M220" s="24" t="str">
        <f t="shared" si="18"/>
        <v/>
      </c>
      <c r="N220" s="12" t="str">
        <f t="shared" si="19"/>
        <v/>
      </c>
      <c r="O220" s="2"/>
      <c r="P220" s="11"/>
      <c r="Q220" s="30"/>
      <c r="R220" s="30"/>
      <c r="S220" s="4"/>
      <c r="T220" s="4"/>
      <c r="U220" s="4"/>
      <c r="V220" s="11"/>
      <c r="W220" s="4"/>
    </row>
    <row r="221" spans="1:23" ht="61.5" x14ac:dyDescent="0.25">
      <c r="A221"/>
      <c r="B221" s="2"/>
      <c r="C221" s="29"/>
      <c r="D221" s="2"/>
      <c r="E221" s="4"/>
      <c r="F221" s="9"/>
      <c r="G221" s="4"/>
      <c r="H221" s="4"/>
      <c r="I221" s="9"/>
      <c r="J221" s="9"/>
      <c r="K221" s="3"/>
      <c r="L221" s="6"/>
      <c r="M221" s="24" t="str">
        <f t="shared" si="18"/>
        <v/>
      </c>
      <c r="N221" s="12" t="str">
        <f t="shared" si="19"/>
        <v/>
      </c>
      <c r="O221" s="2"/>
      <c r="P221" s="11"/>
      <c r="Q221" s="30"/>
      <c r="R221" s="30"/>
      <c r="S221" s="4"/>
      <c r="T221" s="4"/>
      <c r="U221" s="4"/>
      <c r="V221" s="11"/>
      <c r="W221" s="4"/>
    </row>
    <row r="222" spans="1:23" ht="61.5" x14ac:dyDescent="0.25">
      <c r="A222"/>
      <c r="B222" s="2"/>
      <c r="C222" s="29"/>
      <c r="D222" s="2"/>
      <c r="E222" s="4"/>
      <c r="F222" s="9"/>
      <c r="G222" s="4"/>
      <c r="H222" s="4"/>
      <c r="I222" s="9"/>
      <c r="J222" s="9"/>
      <c r="K222" s="3"/>
      <c r="L222" s="6"/>
      <c r="M222" s="24" t="str">
        <f t="shared" si="18"/>
        <v/>
      </c>
      <c r="N222" s="12" t="str">
        <f t="shared" si="19"/>
        <v/>
      </c>
      <c r="O222" s="2"/>
      <c r="P222" s="11"/>
      <c r="Q222" s="30"/>
      <c r="R222" s="30"/>
      <c r="S222" s="4"/>
      <c r="T222" s="4"/>
      <c r="U222" s="4"/>
      <c r="V222" s="11"/>
      <c r="W222" s="4"/>
    </row>
    <row r="223" spans="1:23" ht="61.5" x14ac:dyDescent="0.25">
      <c r="A223"/>
      <c r="B223" s="2"/>
      <c r="C223" s="29"/>
      <c r="D223" s="2"/>
      <c r="E223" s="4"/>
      <c r="F223" s="9"/>
      <c r="G223" s="4"/>
      <c r="H223" s="4"/>
      <c r="I223" s="9"/>
      <c r="J223" s="9"/>
      <c r="K223" s="3"/>
      <c r="L223" s="6"/>
      <c r="M223" s="24" t="str">
        <f t="shared" si="18"/>
        <v/>
      </c>
      <c r="N223" s="12" t="str">
        <f t="shared" si="19"/>
        <v/>
      </c>
      <c r="O223" s="2"/>
      <c r="P223" s="11"/>
      <c r="Q223" s="30"/>
      <c r="R223" s="30"/>
      <c r="S223" s="4"/>
      <c r="T223" s="4"/>
      <c r="U223" s="4"/>
      <c r="V223" s="11"/>
      <c r="W223" s="4"/>
    </row>
    <row r="224" spans="1:23" ht="61.5" x14ac:dyDescent="0.25">
      <c r="A224"/>
      <c r="B224" s="2"/>
      <c r="C224" s="29"/>
      <c r="D224" s="2"/>
      <c r="E224" s="4"/>
      <c r="F224" s="9"/>
      <c r="G224" s="4"/>
      <c r="H224" s="4"/>
      <c r="I224" s="9"/>
      <c r="J224" s="9"/>
      <c r="K224" s="3"/>
      <c r="L224" s="6"/>
      <c r="M224" s="24" t="str">
        <f t="shared" si="18"/>
        <v/>
      </c>
      <c r="N224" s="12" t="str">
        <f t="shared" si="19"/>
        <v/>
      </c>
      <c r="O224" s="2"/>
      <c r="P224" s="11"/>
      <c r="Q224" s="30"/>
      <c r="R224" s="30"/>
      <c r="S224" s="4"/>
      <c r="T224" s="4"/>
      <c r="U224" s="4"/>
      <c r="V224" s="11"/>
      <c r="W224" s="4"/>
    </row>
    <row r="225" spans="1:23" ht="61.5" x14ac:dyDescent="0.25">
      <c r="A225"/>
      <c r="B225" s="2"/>
      <c r="C225" s="29"/>
      <c r="D225" s="2"/>
      <c r="E225" s="4"/>
      <c r="F225" s="9"/>
      <c r="G225" s="4"/>
      <c r="H225" s="4"/>
      <c r="I225" s="9"/>
      <c r="J225" s="9"/>
      <c r="K225" s="3"/>
      <c r="L225" s="6"/>
      <c r="M225" s="24" t="str">
        <f t="shared" si="18"/>
        <v/>
      </c>
      <c r="N225" s="12" t="str">
        <f t="shared" si="19"/>
        <v/>
      </c>
      <c r="O225" s="2"/>
      <c r="P225" s="11"/>
      <c r="Q225" s="30"/>
      <c r="R225" s="30"/>
      <c r="S225" s="4"/>
      <c r="T225" s="4"/>
      <c r="U225" s="4"/>
      <c r="V225" s="11"/>
      <c r="W225" s="4"/>
    </row>
    <row r="226" spans="1:23" ht="61.5" x14ac:dyDescent="0.25">
      <c r="A226"/>
      <c r="B226" s="2"/>
      <c r="C226" s="29"/>
      <c r="D226" s="2"/>
      <c r="E226" s="4"/>
      <c r="F226" s="9"/>
      <c r="G226" s="4"/>
      <c r="H226" s="4"/>
      <c r="I226" s="9"/>
      <c r="J226" s="9"/>
      <c r="K226" s="3"/>
      <c r="L226" s="6"/>
      <c r="M226" s="24" t="str">
        <f t="shared" si="18"/>
        <v/>
      </c>
      <c r="N226" s="12" t="str">
        <f t="shared" si="19"/>
        <v/>
      </c>
      <c r="O226" s="2"/>
      <c r="P226" s="11"/>
      <c r="Q226" s="30"/>
      <c r="R226" s="30"/>
      <c r="S226" s="4"/>
      <c r="T226" s="4"/>
      <c r="U226" s="4"/>
      <c r="V226" s="11"/>
      <c r="W226" s="4"/>
    </row>
    <row r="227" spans="1:23" ht="61.5" x14ac:dyDescent="0.25">
      <c r="A227"/>
      <c r="B227" s="2"/>
      <c r="C227" s="29"/>
      <c r="D227" s="2"/>
      <c r="E227" s="4"/>
      <c r="F227" s="9"/>
      <c r="G227" s="4"/>
      <c r="H227" s="4"/>
      <c r="I227" s="9"/>
      <c r="J227" s="9"/>
      <c r="K227" s="3"/>
      <c r="L227" s="6"/>
      <c r="M227" s="24" t="str">
        <f t="shared" si="18"/>
        <v/>
      </c>
      <c r="N227" s="12" t="str">
        <f t="shared" si="19"/>
        <v/>
      </c>
      <c r="O227" s="2"/>
      <c r="P227" s="11"/>
      <c r="Q227" s="30"/>
      <c r="R227" s="30"/>
      <c r="S227" s="4"/>
      <c r="T227" s="4"/>
      <c r="U227" s="4"/>
      <c r="V227" s="11"/>
      <c r="W227" s="4"/>
    </row>
    <row r="228" spans="1:23" ht="61.5" x14ac:dyDescent="0.25">
      <c r="A228"/>
      <c r="B228" s="2"/>
      <c r="C228" s="29"/>
      <c r="D228" s="2"/>
      <c r="E228" s="4"/>
      <c r="F228" s="9"/>
      <c r="G228" s="4"/>
      <c r="H228" s="4"/>
      <c r="I228" s="9"/>
      <c r="J228" s="9"/>
      <c r="K228" s="3"/>
      <c r="L228" s="6"/>
      <c r="M228" s="24" t="str">
        <f t="shared" si="18"/>
        <v/>
      </c>
      <c r="N228" s="12" t="str">
        <f t="shared" si="19"/>
        <v/>
      </c>
      <c r="O228" s="2"/>
      <c r="P228" s="11"/>
      <c r="Q228" s="30"/>
      <c r="R228" s="30"/>
      <c r="S228" s="4"/>
      <c r="T228" s="4"/>
      <c r="U228" s="4"/>
      <c r="V228" s="11"/>
      <c r="W228" s="4"/>
    </row>
    <row r="229" spans="1:23" ht="61.5" x14ac:dyDescent="0.25">
      <c r="A229"/>
      <c r="B229" s="2"/>
      <c r="C229" s="29"/>
      <c r="D229" s="2"/>
      <c r="E229" s="4"/>
      <c r="F229" s="9"/>
      <c r="G229" s="4"/>
      <c r="H229" s="4"/>
      <c r="I229" s="9"/>
      <c r="J229" s="9"/>
      <c r="K229" s="3"/>
      <c r="L229" s="6"/>
      <c r="M229" s="24" t="str">
        <f t="shared" si="18"/>
        <v/>
      </c>
      <c r="N229" s="12" t="str">
        <f t="shared" si="19"/>
        <v/>
      </c>
      <c r="O229" s="2"/>
      <c r="P229" s="11"/>
      <c r="Q229" s="30"/>
      <c r="R229" s="30"/>
      <c r="S229" s="4"/>
      <c r="T229" s="4"/>
      <c r="U229" s="4"/>
      <c r="V229" s="11"/>
      <c r="W229" s="4"/>
    </row>
    <row r="230" spans="1:23" ht="61.5" x14ac:dyDescent="0.25">
      <c r="A230"/>
      <c r="B230" s="2"/>
      <c r="C230" s="29"/>
      <c r="D230" s="2"/>
      <c r="E230" s="4"/>
      <c r="F230" s="9"/>
      <c r="G230" s="4"/>
      <c r="H230" s="4"/>
      <c r="I230" s="9"/>
      <c r="J230" s="9"/>
      <c r="K230" s="3"/>
      <c r="L230" s="6"/>
      <c r="M230" s="24" t="str">
        <f t="shared" ref="M230:M293" si="20">IF(L230="","",L230-K230)</f>
        <v/>
      </c>
      <c r="N230" s="12" t="str">
        <f t="shared" ref="N230:N293" si="21">IF(L230="","",IF((L230-K230)&gt;20,"Sim","Não"))</f>
        <v/>
      </c>
      <c r="O230" s="11"/>
      <c r="P230" s="11"/>
      <c r="Q230" s="30"/>
      <c r="R230" s="30"/>
      <c r="S230" s="4"/>
      <c r="T230" s="4"/>
      <c r="U230" s="4"/>
      <c r="V230" s="11"/>
      <c r="W230" s="4"/>
    </row>
    <row r="231" spans="1:23" ht="61.5" x14ac:dyDescent="0.25">
      <c r="A231"/>
      <c r="B231" s="2"/>
      <c r="C231" s="29"/>
      <c r="D231" s="2"/>
      <c r="E231" s="4"/>
      <c r="F231" s="9"/>
      <c r="G231" s="4"/>
      <c r="H231" s="4"/>
      <c r="I231" s="9"/>
      <c r="J231" s="9"/>
      <c r="K231" s="3"/>
      <c r="L231" s="6"/>
      <c r="M231" s="24" t="str">
        <f t="shared" si="20"/>
        <v/>
      </c>
      <c r="N231" s="12" t="str">
        <f t="shared" si="21"/>
        <v/>
      </c>
      <c r="O231" s="2"/>
      <c r="P231" s="11"/>
      <c r="Q231" s="30"/>
      <c r="R231" s="30"/>
      <c r="S231" s="4"/>
      <c r="T231" s="4"/>
      <c r="U231" s="4"/>
      <c r="V231" s="11"/>
      <c r="W231" s="4"/>
    </row>
    <row r="232" spans="1:23" ht="61.5" x14ac:dyDescent="0.25">
      <c r="A232"/>
      <c r="B232" s="2"/>
      <c r="C232" s="29"/>
      <c r="D232" s="2"/>
      <c r="E232" s="4"/>
      <c r="F232" s="9"/>
      <c r="G232" s="4"/>
      <c r="H232" s="4"/>
      <c r="I232" s="9"/>
      <c r="J232" s="9"/>
      <c r="K232" s="3"/>
      <c r="L232" s="6"/>
      <c r="M232" s="24" t="str">
        <f t="shared" si="20"/>
        <v/>
      </c>
      <c r="N232" s="12" t="str">
        <f t="shared" si="21"/>
        <v/>
      </c>
      <c r="O232" s="2"/>
      <c r="P232" s="11"/>
      <c r="Q232" s="30"/>
      <c r="R232" s="30"/>
      <c r="S232" s="4"/>
      <c r="T232" s="4"/>
      <c r="U232" s="4"/>
      <c r="V232" s="11"/>
      <c r="W232" s="4"/>
    </row>
    <row r="233" spans="1:23" ht="61.5" x14ac:dyDescent="0.25">
      <c r="A233"/>
      <c r="B233" s="2"/>
      <c r="C233" s="29"/>
      <c r="D233" s="2"/>
      <c r="E233" s="4"/>
      <c r="F233" s="9"/>
      <c r="G233" s="4"/>
      <c r="H233" s="4"/>
      <c r="I233" s="9"/>
      <c r="J233" s="9"/>
      <c r="K233" s="3"/>
      <c r="L233" s="6"/>
      <c r="M233" s="24" t="str">
        <f t="shared" si="20"/>
        <v/>
      </c>
      <c r="N233" s="12" t="str">
        <f t="shared" si="21"/>
        <v/>
      </c>
      <c r="O233" s="2"/>
      <c r="P233" s="11"/>
      <c r="Q233" s="30"/>
      <c r="R233" s="30"/>
      <c r="S233" s="4"/>
      <c r="T233" s="4"/>
      <c r="U233" s="4"/>
      <c r="V233" s="11"/>
      <c r="W233" s="4"/>
    </row>
    <row r="234" spans="1:23" ht="61.5" x14ac:dyDescent="0.25">
      <c r="A234"/>
      <c r="B234" s="2"/>
      <c r="C234" s="29"/>
      <c r="D234" s="2"/>
      <c r="E234" s="4"/>
      <c r="F234" s="9"/>
      <c r="G234" s="4"/>
      <c r="H234" s="4"/>
      <c r="I234" s="9"/>
      <c r="J234" s="9"/>
      <c r="K234" s="3"/>
      <c r="L234" s="6"/>
      <c r="M234" s="24" t="str">
        <f t="shared" si="20"/>
        <v/>
      </c>
      <c r="N234" s="12" t="str">
        <f t="shared" si="21"/>
        <v/>
      </c>
      <c r="O234" s="2"/>
      <c r="P234" s="11"/>
      <c r="Q234" s="30"/>
      <c r="R234" s="30"/>
      <c r="S234" s="4"/>
      <c r="T234" s="4"/>
      <c r="U234" s="4"/>
      <c r="V234" s="11"/>
      <c r="W234" s="4"/>
    </row>
    <row r="235" spans="1:23" ht="61.5" x14ac:dyDescent="0.25">
      <c r="A235"/>
      <c r="B235" s="2"/>
      <c r="C235" s="29"/>
      <c r="D235" s="2"/>
      <c r="E235" s="4"/>
      <c r="F235" s="9"/>
      <c r="G235" s="4"/>
      <c r="H235" s="4"/>
      <c r="I235" s="9"/>
      <c r="J235" s="9"/>
      <c r="K235" s="3"/>
      <c r="L235" s="6"/>
      <c r="M235" s="24" t="str">
        <f t="shared" si="20"/>
        <v/>
      </c>
      <c r="N235" s="12" t="str">
        <f t="shared" si="21"/>
        <v/>
      </c>
      <c r="O235" s="2"/>
      <c r="P235" s="11"/>
      <c r="Q235" s="30"/>
      <c r="R235" s="30"/>
      <c r="S235" s="4"/>
      <c r="T235" s="4"/>
      <c r="U235" s="4"/>
      <c r="V235" s="11"/>
      <c r="W235" s="4"/>
    </row>
    <row r="236" spans="1:23" ht="61.5" x14ac:dyDescent="0.25">
      <c r="A236"/>
      <c r="B236" s="2"/>
      <c r="C236" s="29"/>
      <c r="D236" s="2"/>
      <c r="E236" s="4"/>
      <c r="F236" s="9"/>
      <c r="G236" s="4"/>
      <c r="H236" s="4"/>
      <c r="I236" s="9"/>
      <c r="J236" s="9"/>
      <c r="K236" s="3"/>
      <c r="L236" s="6"/>
      <c r="M236" s="24" t="str">
        <f t="shared" si="20"/>
        <v/>
      </c>
      <c r="N236" s="12" t="str">
        <f t="shared" si="21"/>
        <v/>
      </c>
      <c r="O236" s="2"/>
      <c r="P236" s="11"/>
      <c r="Q236" s="30"/>
      <c r="R236" s="30"/>
      <c r="S236" s="4"/>
      <c r="T236" s="4"/>
      <c r="U236" s="4"/>
      <c r="V236" s="11"/>
      <c r="W236" s="4"/>
    </row>
    <row r="237" spans="1:23" ht="61.5" x14ac:dyDescent="0.25">
      <c r="A237"/>
      <c r="B237" s="2"/>
      <c r="C237" s="29"/>
      <c r="D237" s="2"/>
      <c r="E237" s="4"/>
      <c r="F237" s="9"/>
      <c r="G237" s="4"/>
      <c r="H237" s="4"/>
      <c r="I237" s="9"/>
      <c r="J237" s="9"/>
      <c r="K237" s="3"/>
      <c r="L237" s="6"/>
      <c r="M237" s="24" t="str">
        <f t="shared" si="20"/>
        <v/>
      </c>
      <c r="N237" s="12" t="str">
        <f t="shared" si="21"/>
        <v/>
      </c>
      <c r="O237" s="2"/>
      <c r="P237" s="11"/>
      <c r="Q237" s="30"/>
      <c r="R237" s="30"/>
      <c r="S237" s="4"/>
      <c r="T237" s="4"/>
      <c r="U237" s="4"/>
      <c r="V237" s="11"/>
      <c r="W237" s="4"/>
    </row>
    <row r="238" spans="1:23" ht="61.5" x14ac:dyDescent="0.25">
      <c r="A238"/>
      <c r="B238" s="2"/>
      <c r="C238" s="29"/>
      <c r="D238" s="2"/>
      <c r="E238" s="4"/>
      <c r="F238" s="9"/>
      <c r="G238" s="4"/>
      <c r="H238" s="4"/>
      <c r="I238" s="9"/>
      <c r="J238" s="9"/>
      <c r="K238" s="3"/>
      <c r="L238" s="6"/>
      <c r="M238" s="24" t="str">
        <f t="shared" si="20"/>
        <v/>
      </c>
      <c r="N238" s="12" t="str">
        <f t="shared" si="21"/>
        <v/>
      </c>
      <c r="O238" s="2"/>
      <c r="P238" s="11"/>
      <c r="Q238" s="30"/>
      <c r="R238" s="30"/>
      <c r="S238" s="4"/>
      <c r="T238" s="4"/>
      <c r="U238" s="4"/>
      <c r="V238" s="11"/>
      <c r="W238" s="4"/>
    </row>
    <row r="239" spans="1:23" ht="61.5" x14ac:dyDescent="0.25">
      <c r="A239"/>
      <c r="B239" s="2"/>
      <c r="C239" s="29"/>
      <c r="D239" s="2"/>
      <c r="E239" s="4"/>
      <c r="F239" s="9"/>
      <c r="G239" s="4"/>
      <c r="H239" s="4"/>
      <c r="I239" s="9"/>
      <c r="J239" s="9"/>
      <c r="K239" s="3"/>
      <c r="L239" s="6"/>
      <c r="M239" s="24" t="str">
        <f t="shared" si="20"/>
        <v/>
      </c>
      <c r="N239" s="12" t="str">
        <f t="shared" si="21"/>
        <v/>
      </c>
      <c r="O239" s="2"/>
      <c r="P239" s="11"/>
      <c r="Q239" s="30"/>
      <c r="R239" s="30"/>
      <c r="S239" s="4"/>
      <c r="T239" s="4"/>
      <c r="U239" s="4"/>
      <c r="V239" s="11"/>
      <c r="W239" s="4"/>
    </row>
    <row r="240" spans="1:23" ht="61.5" x14ac:dyDescent="0.25">
      <c r="A240"/>
      <c r="B240" s="2"/>
      <c r="C240" s="29"/>
      <c r="D240" s="2"/>
      <c r="E240" s="4"/>
      <c r="F240" s="9"/>
      <c r="G240" s="4"/>
      <c r="H240" s="4"/>
      <c r="I240" s="9"/>
      <c r="J240" s="9"/>
      <c r="K240" s="3"/>
      <c r="L240" s="6"/>
      <c r="M240" s="24" t="str">
        <f t="shared" si="20"/>
        <v/>
      </c>
      <c r="N240" s="12" t="str">
        <f t="shared" si="21"/>
        <v/>
      </c>
      <c r="O240" s="2"/>
      <c r="P240" s="11"/>
      <c r="Q240" s="30"/>
      <c r="R240" s="30"/>
      <c r="S240" s="4"/>
      <c r="T240" s="4"/>
      <c r="U240" s="4"/>
      <c r="V240" s="11"/>
      <c r="W240" s="4"/>
    </row>
    <row r="241" spans="1:23" ht="61.5" x14ac:dyDescent="0.25">
      <c r="A241"/>
      <c r="B241" s="2"/>
      <c r="C241" s="29"/>
      <c r="D241" s="2"/>
      <c r="E241" s="4"/>
      <c r="F241" s="9"/>
      <c r="G241" s="4"/>
      <c r="H241" s="4"/>
      <c r="I241" s="9"/>
      <c r="J241" s="9"/>
      <c r="K241" s="3"/>
      <c r="L241" s="6"/>
      <c r="M241" s="24" t="str">
        <f t="shared" si="20"/>
        <v/>
      </c>
      <c r="N241" s="12" t="str">
        <f t="shared" si="21"/>
        <v/>
      </c>
      <c r="O241" s="2"/>
      <c r="P241" s="11"/>
      <c r="Q241" s="30"/>
      <c r="R241" s="30"/>
      <c r="S241" s="4"/>
      <c r="T241" s="4"/>
      <c r="U241" s="4"/>
      <c r="V241" s="11"/>
      <c r="W241" s="4"/>
    </row>
    <row r="242" spans="1:23" ht="61.5" x14ac:dyDescent="0.25">
      <c r="A242"/>
      <c r="B242" s="2"/>
      <c r="C242" s="29"/>
      <c r="D242" s="2"/>
      <c r="E242" s="4"/>
      <c r="F242" s="9"/>
      <c r="G242" s="4"/>
      <c r="H242" s="4"/>
      <c r="I242" s="9"/>
      <c r="J242" s="9"/>
      <c r="K242" s="3"/>
      <c r="L242" s="6"/>
      <c r="M242" s="24" t="str">
        <f t="shared" si="20"/>
        <v/>
      </c>
      <c r="N242" s="12" t="str">
        <f t="shared" si="21"/>
        <v/>
      </c>
      <c r="O242" s="2"/>
      <c r="P242" s="11"/>
      <c r="Q242" s="30"/>
      <c r="R242" s="30"/>
      <c r="S242" s="4"/>
      <c r="T242" s="4"/>
      <c r="U242" s="4"/>
      <c r="V242" s="11"/>
      <c r="W242" s="4"/>
    </row>
    <row r="243" spans="1:23" ht="61.5" x14ac:dyDescent="0.25">
      <c r="A243"/>
      <c r="B243" s="2"/>
      <c r="C243" s="29"/>
      <c r="D243" s="2"/>
      <c r="E243" s="4"/>
      <c r="F243" s="9"/>
      <c r="G243" s="4"/>
      <c r="H243" s="4"/>
      <c r="I243" s="9"/>
      <c r="J243" s="9"/>
      <c r="K243" s="3"/>
      <c r="L243" s="6"/>
      <c r="M243" s="24" t="str">
        <f t="shared" si="20"/>
        <v/>
      </c>
      <c r="N243" s="12" t="str">
        <f t="shared" si="21"/>
        <v/>
      </c>
      <c r="O243" s="2"/>
      <c r="P243" s="11"/>
      <c r="Q243" s="30"/>
      <c r="R243" s="30"/>
      <c r="S243" s="4"/>
      <c r="T243" s="4"/>
      <c r="U243" s="4"/>
      <c r="V243" s="11"/>
      <c r="W243" s="4"/>
    </row>
    <row r="244" spans="1:23" ht="61.5" x14ac:dyDescent="0.25">
      <c r="A244"/>
      <c r="B244" s="2"/>
      <c r="C244" s="29"/>
      <c r="D244" s="2"/>
      <c r="E244" s="4"/>
      <c r="F244" s="9"/>
      <c r="G244" s="4"/>
      <c r="H244" s="4"/>
      <c r="I244" s="9"/>
      <c r="J244" s="9"/>
      <c r="K244" s="3"/>
      <c r="L244" s="6"/>
      <c r="M244" s="24" t="str">
        <f t="shared" si="20"/>
        <v/>
      </c>
      <c r="N244" s="12" t="str">
        <f t="shared" si="21"/>
        <v/>
      </c>
      <c r="O244" s="2"/>
      <c r="P244" s="11"/>
      <c r="Q244" s="30"/>
      <c r="R244" s="30"/>
      <c r="S244" s="4"/>
      <c r="T244" s="4"/>
      <c r="U244" s="4"/>
      <c r="V244" s="11"/>
      <c r="W244" s="4"/>
    </row>
    <row r="245" spans="1:23" ht="61.5" x14ac:dyDescent="0.25">
      <c r="A245"/>
      <c r="B245" s="2"/>
      <c r="C245" s="29"/>
      <c r="D245" s="2"/>
      <c r="E245" s="4"/>
      <c r="F245" s="9"/>
      <c r="G245" s="4"/>
      <c r="H245" s="4"/>
      <c r="I245" s="9"/>
      <c r="J245" s="9"/>
      <c r="K245" s="3"/>
      <c r="L245" s="6"/>
      <c r="M245" s="24" t="str">
        <f t="shared" si="20"/>
        <v/>
      </c>
      <c r="N245" s="12" t="str">
        <f t="shared" si="21"/>
        <v/>
      </c>
      <c r="O245" s="2"/>
      <c r="P245" s="11"/>
      <c r="Q245" s="30"/>
      <c r="R245" s="30"/>
      <c r="S245" s="4"/>
      <c r="T245" s="4"/>
      <c r="U245" s="4"/>
      <c r="V245" s="11"/>
      <c r="W245" s="4"/>
    </row>
    <row r="246" spans="1:23" ht="61.5" x14ac:dyDescent="0.25">
      <c r="A246"/>
      <c r="B246" s="2"/>
      <c r="C246" s="29"/>
      <c r="D246" s="2"/>
      <c r="E246" s="4"/>
      <c r="F246" s="9"/>
      <c r="G246" s="4"/>
      <c r="H246" s="4"/>
      <c r="I246" s="9"/>
      <c r="J246" s="9"/>
      <c r="K246" s="3"/>
      <c r="L246" s="6"/>
      <c r="M246" s="24" t="str">
        <f t="shared" si="20"/>
        <v/>
      </c>
      <c r="N246" s="12" t="str">
        <f t="shared" si="21"/>
        <v/>
      </c>
      <c r="O246" s="2"/>
      <c r="P246" s="11"/>
      <c r="Q246" s="30"/>
      <c r="R246" s="30"/>
      <c r="S246" s="4"/>
      <c r="T246" s="4"/>
      <c r="U246" s="4"/>
      <c r="V246" s="11"/>
      <c r="W246" s="4"/>
    </row>
    <row r="247" spans="1:23" ht="61.5" x14ac:dyDescent="0.25">
      <c r="A247"/>
      <c r="B247" s="2"/>
      <c r="C247" s="29"/>
      <c r="D247" s="2"/>
      <c r="E247" s="4"/>
      <c r="F247" s="9"/>
      <c r="G247" s="4"/>
      <c r="H247" s="4"/>
      <c r="I247" s="9"/>
      <c r="J247" s="9"/>
      <c r="K247" s="3"/>
      <c r="L247" s="6"/>
      <c r="M247" s="24" t="str">
        <f t="shared" si="20"/>
        <v/>
      </c>
      <c r="N247" s="12" t="str">
        <f t="shared" si="21"/>
        <v/>
      </c>
      <c r="O247" s="2"/>
      <c r="P247" s="11"/>
      <c r="Q247" s="30"/>
      <c r="R247" s="30"/>
      <c r="S247" s="4"/>
      <c r="T247" s="4"/>
      <c r="U247" s="4"/>
      <c r="V247" s="11"/>
      <c r="W247" s="4"/>
    </row>
    <row r="248" spans="1:23" ht="61.5" x14ac:dyDescent="0.25">
      <c r="A248"/>
      <c r="B248" s="2"/>
      <c r="C248" s="29"/>
      <c r="D248" s="2"/>
      <c r="E248" s="4"/>
      <c r="F248" s="9"/>
      <c r="G248" s="4"/>
      <c r="H248" s="4"/>
      <c r="I248" s="9"/>
      <c r="J248" s="9"/>
      <c r="K248" s="3"/>
      <c r="L248" s="6"/>
      <c r="M248" s="24" t="str">
        <f t="shared" si="20"/>
        <v/>
      </c>
      <c r="N248" s="12" t="str">
        <f t="shared" si="21"/>
        <v/>
      </c>
      <c r="O248" s="2"/>
      <c r="P248" s="11"/>
      <c r="Q248" s="30"/>
      <c r="R248" s="30"/>
      <c r="S248" s="4"/>
      <c r="T248" s="4"/>
      <c r="U248" s="4"/>
      <c r="V248" s="11"/>
      <c r="W248" s="4"/>
    </row>
    <row r="249" spans="1:23" ht="61.5" x14ac:dyDescent="0.25">
      <c r="A249"/>
      <c r="B249" s="2"/>
      <c r="C249" s="29"/>
      <c r="D249" s="2"/>
      <c r="E249" s="4"/>
      <c r="F249" s="9"/>
      <c r="G249" s="4"/>
      <c r="H249" s="4"/>
      <c r="I249" s="9"/>
      <c r="J249" s="9"/>
      <c r="K249" s="3"/>
      <c r="L249" s="6"/>
      <c r="M249" s="24" t="str">
        <f t="shared" si="20"/>
        <v/>
      </c>
      <c r="N249" s="12" t="str">
        <f t="shared" si="21"/>
        <v/>
      </c>
      <c r="O249" s="2"/>
      <c r="P249" s="11"/>
      <c r="Q249" s="30"/>
      <c r="R249" s="30"/>
      <c r="S249" s="4"/>
      <c r="T249" s="4"/>
      <c r="U249" s="4"/>
      <c r="V249" s="11"/>
      <c r="W249" s="4"/>
    </row>
    <row r="250" spans="1:23" ht="61.5" x14ac:dyDescent="0.25">
      <c r="A250"/>
      <c r="B250" s="2"/>
      <c r="C250" s="29"/>
      <c r="D250" s="2"/>
      <c r="E250" s="4"/>
      <c r="F250" s="9"/>
      <c r="G250" s="4"/>
      <c r="H250" s="4"/>
      <c r="I250" s="9"/>
      <c r="J250" s="9"/>
      <c r="K250" s="3"/>
      <c r="L250" s="6"/>
      <c r="M250" s="24" t="str">
        <f t="shared" si="20"/>
        <v/>
      </c>
      <c r="N250" s="12" t="str">
        <f t="shared" si="21"/>
        <v/>
      </c>
      <c r="O250" s="2"/>
      <c r="P250" s="11"/>
      <c r="Q250" s="30"/>
      <c r="R250" s="30"/>
      <c r="S250" s="4"/>
      <c r="T250" s="4"/>
      <c r="U250" s="4"/>
      <c r="V250" s="11"/>
      <c r="W250" s="4"/>
    </row>
    <row r="251" spans="1:23" ht="61.5" x14ac:dyDescent="0.25">
      <c r="A251"/>
      <c r="B251" s="2"/>
      <c r="C251" s="29"/>
      <c r="D251" s="2"/>
      <c r="E251" s="4"/>
      <c r="F251" s="9"/>
      <c r="G251" s="4"/>
      <c r="H251" s="4"/>
      <c r="I251" s="9"/>
      <c r="J251" s="9"/>
      <c r="K251" s="3"/>
      <c r="L251" s="6"/>
      <c r="M251" s="24" t="str">
        <f t="shared" si="20"/>
        <v/>
      </c>
      <c r="N251" s="12" t="str">
        <f t="shared" si="21"/>
        <v/>
      </c>
      <c r="O251" s="2"/>
      <c r="P251" s="11"/>
      <c r="Q251" s="30"/>
      <c r="R251" s="30"/>
      <c r="S251" s="4"/>
      <c r="T251" s="4"/>
      <c r="U251" s="4"/>
      <c r="V251" s="11"/>
      <c r="W251" s="4"/>
    </row>
    <row r="252" spans="1:23" ht="61.5" x14ac:dyDescent="0.25">
      <c r="A252"/>
      <c r="B252" s="2"/>
      <c r="C252" s="29"/>
      <c r="D252" s="2"/>
      <c r="E252" s="4"/>
      <c r="F252" s="9"/>
      <c r="G252" s="4"/>
      <c r="H252" s="4"/>
      <c r="I252" s="9"/>
      <c r="J252" s="9"/>
      <c r="K252" s="3"/>
      <c r="L252" s="6"/>
      <c r="M252" s="24" t="str">
        <f t="shared" si="20"/>
        <v/>
      </c>
      <c r="N252" s="12" t="str">
        <f t="shared" si="21"/>
        <v/>
      </c>
      <c r="O252" s="2"/>
      <c r="P252" s="11"/>
      <c r="Q252" s="30"/>
      <c r="R252" s="30"/>
      <c r="S252" s="4"/>
      <c r="T252" s="4"/>
      <c r="U252" s="4"/>
      <c r="V252" s="11"/>
      <c r="W252" s="4"/>
    </row>
    <row r="253" spans="1:23" ht="61.5" x14ac:dyDescent="0.25">
      <c r="A253"/>
      <c r="B253" s="2"/>
      <c r="C253" s="29"/>
      <c r="D253" s="2"/>
      <c r="E253" s="4"/>
      <c r="F253" s="9"/>
      <c r="G253" s="4"/>
      <c r="H253" s="4"/>
      <c r="I253" s="9"/>
      <c r="J253" s="9"/>
      <c r="K253" s="3"/>
      <c r="L253" s="6"/>
      <c r="M253" s="24" t="str">
        <f t="shared" si="20"/>
        <v/>
      </c>
      <c r="N253" s="12" t="str">
        <f t="shared" si="21"/>
        <v/>
      </c>
      <c r="O253" s="2"/>
      <c r="P253" s="11"/>
      <c r="Q253" s="30"/>
      <c r="R253" s="30"/>
      <c r="S253" s="4"/>
      <c r="T253" s="4"/>
      <c r="U253" s="4"/>
      <c r="V253" s="11"/>
      <c r="W253" s="4"/>
    </row>
    <row r="254" spans="1:23" ht="61.5" x14ac:dyDescent="0.25">
      <c r="A254"/>
      <c r="B254" s="2"/>
      <c r="C254" s="29"/>
      <c r="D254" s="2"/>
      <c r="E254" s="4"/>
      <c r="F254" s="9"/>
      <c r="G254" s="4"/>
      <c r="H254" s="4"/>
      <c r="I254" s="9"/>
      <c r="J254" s="9"/>
      <c r="K254" s="3"/>
      <c r="L254" s="6"/>
      <c r="M254" s="24" t="str">
        <f t="shared" si="20"/>
        <v/>
      </c>
      <c r="N254" s="12" t="str">
        <f t="shared" si="21"/>
        <v/>
      </c>
      <c r="O254" s="2"/>
      <c r="P254" s="11"/>
      <c r="Q254" s="30"/>
      <c r="R254" s="30"/>
      <c r="S254" s="4"/>
      <c r="T254" s="4"/>
      <c r="U254" s="4"/>
      <c r="V254" s="11"/>
      <c r="W254" s="4"/>
    </row>
    <row r="255" spans="1:23" ht="61.5" x14ac:dyDescent="0.25">
      <c r="A255"/>
      <c r="B255" s="2"/>
      <c r="C255" s="29"/>
      <c r="D255" s="2"/>
      <c r="E255" s="4"/>
      <c r="F255" s="9"/>
      <c r="G255" s="4"/>
      <c r="H255" s="4"/>
      <c r="I255" s="9"/>
      <c r="J255" s="9"/>
      <c r="K255" s="3"/>
      <c r="L255" s="6"/>
      <c r="M255" s="24" t="str">
        <f t="shared" si="20"/>
        <v/>
      </c>
      <c r="N255" s="12" t="str">
        <f t="shared" si="21"/>
        <v/>
      </c>
      <c r="O255" s="2"/>
      <c r="P255" s="11"/>
      <c r="Q255" s="30"/>
      <c r="R255" s="30"/>
      <c r="S255" s="4"/>
      <c r="T255" s="4"/>
      <c r="U255" s="4"/>
      <c r="V255" s="11"/>
      <c r="W255" s="4"/>
    </row>
    <row r="256" spans="1:23" ht="61.5" x14ac:dyDescent="0.25">
      <c r="A256"/>
      <c r="B256" s="2"/>
      <c r="C256" s="29"/>
      <c r="D256" s="2"/>
      <c r="E256" s="4"/>
      <c r="F256" s="9"/>
      <c r="G256" s="4"/>
      <c r="H256" s="4"/>
      <c r="I256" s="9"/>
      <c r="J256" s="9"/>
      <c r="K256" s="3"/>
      <c r="L256" s="6"/>
      <c r="M256" s="24" t="str">
        <f t="shared" si="20"/>
        <v/>
      </c>
      <c r="N256" s="12" t="str">
        <f t="shared" si="21"/>
        <v/>
      </c>
      <c r="O256" s="2"/>
      <c r="P256" s="11"/>
      <c r="Q256" s="30"/>
      <c r="R256" s="30"/>
      <c r="S256" s="4"/>
      <c r="T256" s="4"/>
      <c r="U256" s="4"/>
      <c r="V256" s="11"/>
      <c r="W256" s="4"/>
    </row>
    <row r="257" spans="1:23" ht="61.5" x14ac:dyDescent="0.25">
      <c r="A257"/>
      <c r="B257" s="2"/>
      <c r="C257" s="29"/>
      <c r="D257" s="2"/>
      <c r="E257" s="4"/>
      <c r="F257" s="9"/>
      <c r="G257" s="4"/>
      <c r="H257" s="4"/>
      <c r="I257" s="9"/>
      <c r="J257" s="9"/>
      <c r="K257" s="3"/>
      <c r="L257" s="6"/>
      <c r="M257" s="24" t="str">
        <f t="shared" si="20"/>
        <v/>
      </c>
      <c r="N257" s="12" t="str">
        <f t="shared" si="21"/>
        <v/>
      </c>
      <c r="O257" s="2"/>
      <c r="P257" s="11"/>
      <c r="Q257" s="30"/>
      <c r="R257" s="30"/>
      <c r="S257" s="4"/>
      <c r="T257" s="4"/>
      <c r="U257" s="4"/>
      <c r="V257" s="11"/>
      <c r="W257" s="4"/>
    </row>
    <row r="258" spans="1:23" ht="61.5" x14ac:dyDescent="0.25">
      <c r="A258"/>
      <c r="B258" s="2"/>
      <c r="C258" s="29"/>
      <c r="D258" s="2"/>
      <c r="E258" s="4"/>
      <c r="F258" s="9"/>
      <c r="G258" s="4"/>
      <c r="H258" s="4"/>
      <c r="I258" s="9"/>
      <c r="J258" s="9"/>
      <c r="K258" s="3"/>
      <c r="L258" s="6"/>
      <c r="M258" s="24" t="str">
        <f t="shared" si="20"/>
        <v/>
      </c>
      <c r="N258" s="12" t="str">
        <f t="shared" si="21"/>
        <v/>
      </c>
      <c r="O258" s="2"/>
      <c r="P258" s="11"/>
      <c r="Q258" s="30"/>
      <c r="R258" s="30"/>
      <c r="S258" s="4"/>
      <c r="T258" s="4"/>
      <c r="U258" s="4"/>
      <c r="V258" s="11"/>
      <c r="W258" s="4"/>
    </row>
    <row r="259" spans="1:23" ht="61.5" x14ac:dyDescent="0.25">
      <c r="A259"/>
      <c r="B259" s="2"/>
      <c r="C259" s="29"/>
      <c r="D259" s="2"/>
      <c r="E259" s="4"/>
      <c r="F259" s="9"/>
      <c r="G259" s="4"/>
      <c r="H259" s="4"/>
      <c r="I259" s="9"/>
      <c r="J259" s="9"/>
      <c r="K259" s="3"/>
      <c r="L259" s="6"/>
      <c r="M259" s="24" t="str">
        <f t="shared" si="20"/>
        <v/>
      </c>
      <c r="N259" s="12" t="str">
        <f t="shared" si="21"/>
        <v/>
      </c>
      <c r="O259" s="2"/>
      <c r="P259" s="11"/>
      <c r="Q259" s="30"/>
      <c r="R259" s="30"/>
      <c r="S259" s="4"/>
      <c r="T259" s="4"/>
      <c r="U259" s="4"/>
      <c r="V259" s="11"/>
      <c r="W259" s="4"/>
    </row>
    <row r="260" spans="1:23" ht="61.5" x14ac:dyDescent="0.25">
      <c r="A260"/>
      <c r="B260" s="2"/>
      <c r="C260" s="29"/>
      <c r="D260" s="2"/>
      <c r="E260" s="4"/>
      <c r="F260" s="9"/>
      <c r="G260" s="4"/>
      <c r="H260" s="4"/>
      <c r="I260" s="9"/>
      <c r="J260" s="9"/>
      <c r="K260" s="3"/>
      <c r="L260" s="6"/>
      <c r="M260" s="24" t="str">
        <f t="shared" si="20"/>
        <v/>
      </c>
      <c r="N260" s="12" t="str">
        <f t="shared" si="21"/>
        <v/>
      </c>
      <c r="O260" s="2"/>
      <c r="P260" s="11"/>
      <c r="Q260" s="30"/>
      <c r="R260" s="30"/>
      <c r="S260" s="4"/>
      <c r="T260" s="4"/>
      <c r="U260" s="4"/>
      <c r="V260" s="11"/>
      <c r="W260" s="4"/>
    </row>
    <row r="261" spans="1:23" ht="61.5" x14ac:dyDescent="0.25">
      <c r="A261"/>
      <c r="B261" s="2"/>
      <c r="C261" s="29"/>
      <c r="D261" s="2"/>
      <c r="E261" s="4"/>
      <c r="F261" s="9"/>
      <c r="G261" s="4"/>
      <c r="H261" s="4"/>
      <c r="I261" s="9"/>
      <c r="J261" s="9"/>
      <c r="K261" s="3"/>
      <c r="L261" s="6"/>
      <c r="M261" s="24" t="str">
        <f t="shared" si="20"/>
        <v/>
      </c>
      <c r="N261" s="12" t="str">
        <f t="shared" si="21"/>
        <v/>
      </c>
      <c r="O261" s="2"/>
      <c r="P261" s="11"/>
      <c r="Q261" s="30"/>
      <c r="R261" s="30"/>
      <c r="S261" s="4"/>
      <c r="T261" s="4"/>
      <c r="U261" s="4"/>
      <c r="V261" s="11"/>
      <c r="W261" s="4"/>
    </row>
    <row r="262" spans="1:23" ht="61.5" x14ac:dyDescent="0.25">
      <c r="A262"/>
      <c r="B262" s="2"/>
      <c r="C262" s="29"/>
      <c r="D262" s="2"/>
      <c r="E262" s="4"/>
      <c r="F262" s="9"/>
      <c r="G262" s="4"/>
      <c r="H262" s="4"/>
      <c r="I262" s="9"/>
      <c r="J262" s="9"/>
      <c r="K262" s="3"/>
      <c r="L262" s="6"/>
      <c r="M262" s="24" t="str">
        <f t="shared" si="20"/>
        <v/>
      </c>
      <c r="N262" s="12" t="str">
        <f t="shared" si="21"/>
        <v/>
      </c>
      <c r="O262" s="2"/>
      <c r="P262" s="11"/>
      <c r="Q262" s="30"/>
      <c r="R262" s="30"/>
      <c r="S262" s="4"/>
      <c r="T262" s="4"/>
      <c r="U262" s="4"/>
      <c r="V262" s="11"/>
      <c r="W262" s="4"/>
    </row>
    <row r="263" spans="1:23" ht="61.5" x14ac:dyDescent="0.25">
      <c r="A263"/>
      <c r="B263" s="2"/>
      <c r="C263" s="29"/>
      <c r="D263" s="2"/>
      <c r="E263" s="4"/>
      <c r="F263" s="9"/>
      <c r="G263" s="4"/>
      <c r="H263" s="4"/>
      <c r="I263" s="9"/>
      <c r="J263" s="9"/>
      <c r="K263" s="3"/>
      <c r="L263" s="6"/>
      <c r="M263" s="24" t="str">
        <f t="shared" si="20"/>
        <v/>
      </c>
      <c r="N263" s="12" t="str">
        <f t="shared" si="21"/>
        <v/>
      </c>
      <c r="O263" s="2"/>
      <c r="P263" s="11"/>
      <c r="Q263" s="30"/>
      <c r="R263" s="30"/>
      <c r="S263" s="4"/>
      <c r="T263" s="4"/>
      <c r="U263" s="4"/>
      <c r="V263" s="11"/>
      <c r="W263" s="4"/>
    </row>
    <row r="264" spans="1:23" ht="61.5" x14ac:dyDescent="0.25">
      <c r="A264"/>
      <c r="B264" s="2" t="str">
        <f t="shared" ref="B264:B289" si="22">IF(D264="","",IF(I264="","PENDENTE","RESPONDIDO"))</f>
        <v/>
      </c>
      <c r="C264" s="29" t="str">
        <f t="shared" ref="C264:C289" ca="1" si="23">IF(D264="","",IF(I264="",(K264+20)-TODAY(),""))</f>
        <v/>
      </c>
      <c r="D264" s="2"/>
      <c r="E264" s="4"/>
      <c r="F264" s="9"/>
      <c r="G264" s="4"/>
      <c r="H264" s="4"/>
      <c r="I264" s="9"/>
      <c r="J264" s="9"/>
      <c r="K264" s="3"/>
      <c r="L264" s="6"/>
      <c r="M264" s="24" t="str">
        <f t="shared" si="20"/>
        <v/>
      </c>
      <c r="N264" s="12" t="str">
        <f t="shared" si="21"/>
        <v/>
      </c>
      <c r="O264" s="2"/>
      <c r="P264" s="11"/>
      <c r="Q264" s="30"/>
      <c r="R264" s="30"/>
      <c r="S264" s="4"/>
      <c r="T264" s="4"/>
      <c r="U264" s="4"/>
      <c r="V264" s="11"/>
      <c r="W264" s="4"/>
    </row>
    <row r="265" spans="1:23" ht="61.5" x14ac:dyDescent="0.25">
      <c r="A265"/>
      <c r="B265" s="2" t="str">
        <f t="shared" si="22"/>
        <v/>
      </c>
      <c r="C265" s="29" t="str">
        <f t="shared" ca="1" si="23"/>
        <v/>
      </c>
      <c r="D265" s="2"/>
      <c r="E265" s="4"/>
      <c r="F265" s="9"/>
      <c r="G265" s="4"/>
      <c r="H265" s="4"/>
      <c r="I265" s="9"/>
      <c r="J265" s="9"/>
      <c r="K265" s="3"/>
      <c r="L265" s="6"/>
      <c r="M265" s="24" t="str">
        <f t="shared" si="20"/>
        <v/>
      </c>
      <c r="N265" s="12" t="str">
        <f t="shared" si="21"/>
        <v/>
      </c>
      <c r="O265" s="2"/>
      <c r="P265" s="11"/>
      <c r="Q265" s="30"/>
      <c r="R265" s="30"/>
      <c r="S265" s="4"/>
      <c r="T265" s="4"/>
      <c r="U265" s="4"/>
      <c r="V265" s="11"/>
      <c r="W265" s="4"/>
    </row>
    <row r="266" spans="1:23" ht="61.5" x14ac:dyDescent="0.25">
      <c r="A266"/>
      <c r="B266" s="2" t="str">
        <f t="shared" si="22"/>
        <v/>
      </c>
      <c r="C266" s="29" t="str">
        <f t="shared" ca="1" si="23"/>
        <v/>
      </c>
      <c r="D266" s="2"/>
      <c r="E266" s="4"/>
      <c r="F266" s="9"/>
      <c r="G266" s="4"/>
      <c r="H266" s="4"/>
      <c r="I266" s="9"/>
      <c r="J266" s="9"/>
      <c r="K266" s="3"/>
      <c r="L266" s="6"/>
      <c r="M266" s="24" t="str">
        <f t="shared" si="20"/>
        <v/>
      </c>
      <c r="N266" s="12" t="str">
        <f t="shared" si="21"/>
        <v/>
      </c>
      <c r="O266" s="2"/>
      <c r="P266" s="11"/>
      <c r="Q266" s="30"/>
      <c r="R266" s="30"/>
      <c r="S266" s="4"/>
      <c r="T266" s="4"/>
      <c r="U266" s="4"/>
      <c r="V266" s="11"/>
      <c r="W266" s="4"/>
    </row>
    <row r="267" spans="1:23" ht="61.5" x14ac:dyDescent="0.25">
      <c r="A267"/>
      <c r="B267" s="2" t="str">
        <f t="shared" si="22"/>
        <v/>
      </c>
      <c r="C267" s="29" t="str">
        <f t="shared" ca="1" si="23"/>
        <v/>
      </c>
      <c r="D267" s="2"/>
      <c r="E267" s="4"/>
      <c r="F267" s="9"/>
      <c r="G267" s="4"/>
      <c r="H267" s="4"/>
      <c r="I267" s="9"/>
      <c r="J267" s="9"/>
      <c r="K267" s="3"/>
      <c r="L267" s="6"/>
      <c r="M267" s="24" t="str">
        <f t="shared" si="20"/>
        <v/>
      </c>
      <c r="N267" s="12" t="str">
        <f t="shared" si="21"/>
        <v/>
      </c>
      <c r="O267" s="2"/>
      <c r="P267" s="11"/>
      <c r="Q267" s="30"/>
      <c r="R267" s="30"/>
      <c r="S267" s="4"/>
      <c r="T267" s="4"/>
      <c r="U267" s="4"/>
      <c r="V267" s="11"/>
      <c r="W267" s="4"/>
    </row>
    <row r="268" spans="1:23" ht="61.5" x14ac:dyDescent="0.25">
      <c r="A268"/>
      <c r="B268" s="2" t="str">
        <f t="shared" si="22"/>
        <v/>
      </c>
      <c r="C268" s="29" t="str">
        <f t="shared" ca="1" si="23"/>
        <v/>
      </c>
      <c r="D268" s="2"/>
      <c r="E268" s="4"/>
      <c r="F268" s="9"/>
      <c r="G268" s="4"/>
      <c r="H268" s="4"/>
      <c r="I268" s="9"/>
      <c r="J268" s="9"/>
      <c r="K268" s="3"/>
      <c r="L268" s="6"/>
      <c r="M268" s="24" t="str">
        <f t="shared" si="20"/>
        <v/>
      </c>
      <c r="N268" s="12" t="str">
        <f t="shared" si="21"/>
        <v/>
      </c>
      <c r="O268" s="2"/>
      <c r="P268" s="11"/>
      <c r="Q268" s="30"/>
      <c r="R268" s="30"/>
      <c r="S268" s="4"/>
      <c r="T268" s="4"/>
      <c r="U268" s="4"/>
      <c r="V268" s="11"/>
      <c r="W268" s="4"/>
    </row>
    <row r="269" spans="1:23" ht="61.5" x14ac:dyDescent="0.25">
      <c r="A269"/>
      <c r="B269" s="2" t="str">
        <f t="shared" si="22"/>
        <v/>
      </c>
      <c r="C269" s="29" t="str">
        <f t="shared" ca="1" si="23"/>
        <v/>
      </c>
      <c r="D269" s="2"/>
      <c r="E269" s="4"/>
      <c r="F269" s="9"/>
      <c r="G269" s="4"/>
      <c r="H269" s="4"/>
      <c r="I269" s="9"/>
      <c r="J269" s="9"/>
      <c r="K269" s="3"/>
      <c r="L269" s="6"/>
      <c r="M269" s="24" t="str">
        <f t="shared" si="20"/>
        <v/>
      </c>
      <c r="N269" s="12" t="str">
        <f t="shared" si="21"/>
        <v/>
      </c>
      <c r="O269" s="2"/>
      <c r="P269" s="11"/>
      <c r="Q269" s="30"/>
      <c r="R269" s="30"/>
      <c r="S269" s="4"/>
      <c r="T269" s="4"/>
      <c r="U269" s="4"/>
      <c r="V269" s="11"/>
      <c r="W269" s="4"/>
    </row>
    <row r="270" spans="1:23" ht="61.5" x14ac:dyDescent="0.25">
      <c r="A270"/>
      <c r="B270" s="2" t="str">
        <f t="shared" si="22"/>
        <v/>
      </c>
      <c r="C270" s="29" t="str">
        <f t="shared" ca="1" si="23"/>
        <v/>
      </c>
      <c r="D270" s="2"/>
      <c r="E270" s="4"/>
      <c r="F270" s="9"/>
      <c r="G270" s="4"/>
      <c r="H270" s="4"/>
      <c r="I270" s="9"/>
      <c r="J270" s="9"/>
      <c r="K270" s="3"/>
      <c r="L270" s="6"/>
      <c r="M270" s="24" t="str">
        <f t="shared" si="20"/>
        <v/>
      </c>
      <c r="N270" s="12" t="str">
        <f t="shared" si="21"/>
        <v/>
      </c>
      <c r="O270" s="2"/>
      <c r="P270" s="11"/>
      <c r="Q270" s="30"/>
      <c r="R270" s="30"/>
      <c r="S270" s="4"/>
      <c r="T270" s="4"/>
      <c r="U270" s="4"/>
      <c r="V270" s="11"/>
      <c r="W270" s="4"/>
    </row>
    <row r="271" spans="1:23" ht="61.5" x14ac:dyDescent="0.25">
      <c r="A271"/>
      <c r="B271" s="2" t="str">
        <f t="shared" si="22"/>
        <v/>
      </c>
      <c r="C271" s="29" t="str">
        <f t="shared" ca="1" si="23"/>
        <v/>
      </c>
      <c r="D271" s="2"/>
      <c r="E271" s="4"/>
      <c r="F271" s="9"/>
      <c r="G271" s="4"/>
      <c r="H271" s="4"/>
      <c r="I271" s="9"/>
      <c r="J271" s="9"/>
      <c r="K271" s="3"/>
      <c r="L271" s="6"/>
      <c r="M271" s="24" t="str">
        <f t="shared" si="20"/>
        <v/>
      </c>
      <c r="N271" s="12" t="str">
        <f t="shared" si="21"/>
        <v/>
      </c>
      <c r="O271" s="2"/>
      <c r="P271" s="11"/>
      <c r="Q271" s="30"/>
      <c r="R271" s="30"/>
      <c r="S271" s="4"/>
      <c r="T271" s="4"/>
      <c r="U271" s="4"/>
      <c r="V271" s="11"/>
      <c r="W271" s="4"/>
    </row>
    <row r="272" spans="1:23" ht="61.5" x14ac:dyDescent="0.25">
      <c r="A272"/>
      <c r="B272" s="2" t="str">
        <f t="shared" si="22"/>
        <v/>
      </c>
      <c r="C272" s="29" t="str">
        <f t="shared" ca="1" si="23"/>
        <v/>
      </c>
      <c r="E272" s="4"/>
      <c r="F272" s="9"/>
      <c r="G272" s="4"/>
      <c r="H272" s="4"/>
      <c r="I272" s="9"/>
      <c r="J272" s="9"/>
      <c r="K272" s="3"/>
      <c r="L272" s="6"/>
      <c r="M272" s="24" t="str">
        <f t="shared" si="20"/>
        <v/>
      </c>
      <c r="N272" s="12" t="str">
        <f t="shared" si="21"/>
        <v/>
      </c>
      <c r="O272" s="2"/>
      <c r="P272" s="11"/>
      <c r="Q272" s="30"/>
      <c r="R272" s="30"/>
      <c r="S272" s="4"/>
      <c r="T272" s="4"/>
      <c r="U272" s="4"/>
      <c r="V272" s="11"/>
      <c r="W272" s="4"/>
    </row>
    <row r="273" spans="1:23" ht="61.5" x14ac:dyDescent="0.25">
      <c r="A273"/>
      <c r="B273" s="2" t="str">
        <f t="shared" si="22"/>
        <v/>
      </c>
      <c r="C273" s="29" t="str">
        <f t="shared" ca="1" si="23"/>
        <v/>
      </c>
      <c r="D273" s="2"/>
      <c r="E273" s="4"/>
      <c r="F273" s="9"/>
      <c r="G273" s="4"/>
      <c r="H273" s="4"/>
      <c r="I273" s="9"/>
      <c r="J273" s="9"/>
      <c r="K273" s="3"/>
      <c r="L273" s="6"/>
      <c r="M273" s="24" t="str">
        <f t="shared" si="20"/>
        <v/>
      </c>
      <c r="N273" s="12" t="str">
        <f t="shared" si="21"/>
        <v/>
      </c>
      <c r="O273" s="2"/>
      <c r="P273" s="11"/>
      <c r="Q273" s="30"/>
      <c r="R273" s="30"/>
      <c r="S273" s="4"/>
      <c r="T273" s="4"/>
      <c r="U273" s="4"/>
      <c r="V273" s="11"/>
      <c r="W273" s="4"/>
    </row>
    <row r="274" spans="1:23" ht="61.5" x14ac:dyDescent="0.25">
      <c r="A274"/>
      <c r="B274" s="2" t="str">
        <f t="shared" si="22"/>
        <v/>
      </c>
      <c r="C274" s="29" t="str">
        <f t="shared" ca="1" si="23"/>
        <v/>
      </c>
      <c r="D274" s="2"/>
      <c r="E274" s="4"/>
      <c r="F274" s="9"/>
      <c r="G274" s="4"/>
      <c r="H274" s="4"/>
      <c r="I274" s="9"/>
      <c r="J274" s="9"/>
      <c r="K274" s="3"/>
      <c r="L274" s="6"/>
      <c r="M274" s="24" t="str">
        <f t="shared" si="20"/>
        <v/>
      </c>
      <c r="N274" s="12" t="str">
        <f t="shared" si="21"/>
        <v/>
      </c>
      <c r="O274" s="2"/>
      <c r="P274" s="11"/>
      <c r="Q274" s="30"/>
      <c r="R274" s="30"/>
      <c r="S274" s="4"/>
      <c r="T274" s="4"/>
      <c r="U274" s="4"/>
      <c r="V274" s="11"/>
      <c r="W274" s="4"/>
    </row>
    <row r="275" spans="1:23" ht="61.5" x14ac:dyDescent="0.25">
      <c r="A275"/>
      <c r="B275" s="2" t="str">
        <f t="shared" si="22"/>
        <v/>
      </c>
      <c r="C275" s="29" t="str">
        <f t="shared" ca="1" si="23"/>
        <v/>
      </c>
      <c r="D275" s="2"/>
      <c r="E275" s="4"/>
      <c r="F275" s="9"/>
      <c r="G275" s="4"/>
      <c r="H275" s="4"/>
      <c r="I275" s="9"/>
      <c r="J275" s="9"/>
      <c r="K275" s="3"/>
      <c r="L275" s="6"/>
      <c r="M275" s="24" t="str">
        <f t="shared" si="20"/>
        <v/>
      </c>
      <c r="N275" s="12" t="str">
        <f t="shared" si="21"/>
        <v/>
      </c>
      <c r="O275" s="2"/>
      <c r="P275" s="11"/>
      <c r="Q275" s="30"/>
      <c r="R275" s="30"/>
      <c r="S275" s="4"/>
      <c r="T275" s="4"/>
      <c r="U275" s="4"/>
      <c r="V275" s="11"/>
      <c r="W275" s="4"/>
    </row>
    <row r="276" spans="1:23" ht="61.5" x14ac:dyDescent="0.25">
      <c r="A276"/>
      <c r="B276" s="2" t="str">
        <f t="shared" si="22"/>
        <v/>
      </c>
      <c r="C276" s="29" t="str">
        <f t="shared" ca="1" si="23"/>
        <v/>
      </c>
      <c r="D276" s="2"/>
      <c r="E276" s="4"/>
      <c r="F276" s="9"/>
      <c r="G276" s="4"/>
      <c r="H276" s="4"/>
      <c r="I276" s="9"/>
      <c r="J276" s="9"/>
      <c r="K276" s="3"/>
      <c r="L276" s="6"/>
      <c r="M276" s="24" t="str">
        <f t="shared" si="20"/>
        <v/>
      </c>
      <c r="N276" s="12" t="str">
        <f t="shared" si="21"/>
        <v/>
      </c>
      <c r="O276" s="2"/>
      <c r="P276" s="11"/>
      <c r="Q276" s="30"/>
      <c r="R276" s="30"/>
      <c r="S276" s="4"/>
      <c r="T276" s="4"/>
      <c r="U276" s="4"/>
      <c r="V276" s="11"/>
      <c r="W276" s="4"/>
    </row>
    <row r="277" spans="1:23" ht="61.5" x14ac:dyDescent="0.25">
      <c r="A277"/>
      <c r="B277" s="2" t="str">
        <f t="shared" si="22"/>
        <v/>
      </c>
      <c r="C277" s="29" t="str">
        <f t="shared" ca="1" si="23"/>
        <v/>
      </c>
      <c r="D277" s="2"/>
      <c r="E277" s="4"/>
      <c r="F277" s="9"/>
      <c r="G277" s="4"/>
      <c r="H277" s="4"/>
      <c r="I277" s="9"/>
      <c r="J277" s="9"/>
      <c r="K277" s="3"/>
      <c r="L277" s="6"/>
      <c r="M277" s="24" t="str">
        <f t="shared" si="20"/>
        <v/>
      </c>
      <c r="N277" s="12" t="str">
        <f t="shared" si="21"/>
        <v/>
      </c>
      <c r="O277" s="2"/>
      <c r="P277" s="11"/>
      <c r="Q277" s="30"/>
      <c r="R277" s="30"/>
      <c r="S277" s="4"/>
      <c r="T277" s="4"/>
      <c r="U277" s="4"/>
      <c r="V277" s="11"/>
      <c r="W277" s="4"/>
    </row>
    <row r="278" spans="1:23" ht="61.5" x14ac:dyDescent="0.25">
      <c r="A278"/>
      <c r="B278" s="2" t="str">
        <f t="shared" si="22"/>
        <v/>
      </c>
      <c r="C278" s="29" t="str">
        <f t="shared" ca="1" si="23"/>
        <v/>
      </c>
      <c r="D278" s="2"/>
      <c r="E278" s="4"/>
      <c r="F278" s="9"/>
      <c r="G278" s="4"/>
      <c r="H278" s="4"/>
      <c r="I278" s="9"/>
      <c r="J278" s="9"/>
      <c r="K278" s="3"/>
      <c r="L278" s="6"/>
      <c r="M278" s="24" t="str">
        <f t="shared" si="20"/>
        <v/>
      </c>
      <c r="N278" s="12" t="str">
        <f t="shared" si="21"/>
        <v/>
      </c>
      <c r="O278" s="2"/>
      <c r="P278" s="11"/>
      <c r="Q278" s="30"/>
      <c r="R278" s="30"/>
      <c r="S278" s="4"/>
      <c r="T278" s="4"/>
      <c r="U278" s="4"/>
      <c r="V278" s="11"/>
      <c r="W278" s="4"/>
    </row>
    <row r="279" spans="1:23" ht="61.5" x14ac:dyDescent="0.25">
      <c r="A279"/>
      <c r="B279" s="2" t="str">
        <f t="shared" si="22"/>
        <v/>
      </c>
      <c r="C279" s="29" t="str">
        <f t="shared" ca="1" si="23"/>
        <v/>
      </c>
      <c r="D279" s="2"/>
      <c r="E279" s="4"/>
      <c r="F279" s="9"/>
      <c r="G279" s="4"/>
      <c r="H279" s="4"/>
      <c r="I279" s="9"/>
      <c r="J279" s="9"/>
      <c r="K279" s="3"/>
      <c r="L279" s="6"/>
      <c r="M279" s="24" t="str">
        <f t="shared" si="20"/>
        <v/>
      </c>
      <c r="N279" s="12" t="str">
        <f t="shared" si="21"/>
        <v/>
      </c>
      <c r="O279" s="2"/>
      <c r="P279" s="11"/>
      <c r="Q279" s="30"/>
      <c r="R279" s="30"/>
      <c r="S279" s="4"/>
      <c r="T279" s="4"/>
      <c r="U279" s="4"/>
      <c r="V279" s="11"/>
      <c r="W279" s="4"/>
    </row>
    <row r="280" spans="1:23" ht="61.5" x14ac:dyDescent="0.25">
      <c r="A280"/>
      <c r="B280" s="2" t="str">
        <f t="shared" si="22"/>
        <v/>
      </c>
      <c r="C280" s="29" t="str">
        <f t="shared" ca="1" si="23"/>
        <v/>
      </c>
      <c r="D280" s="2"/>
      <c r="E280" s="4"/>
      <c r="F280" s="9"/>
      <c r="G280" s="4"/>
      <c r="H280" s="4"/>
      <c r="I280" s="9"/>
      <c r="J280" s="9"/>
      <c r="K280" s="3"/>
      <c r="L280" s="6"/>
      <c r="M280" s="24" t="str">
        <f t="shared" si="20"/>
        <v/>
      </c>
      <c r="N280" s="12" t="str">
        <f t="shared" si="21"/>
        <v/>
      </c>
      <c r="O280" s="2"/>
      <c r="P280" s="11"/>
      <c r="Q280" s="30"/>
      <c r="R280" s="30"/>
      <c r="S280" s="4"/>
      <c r="T280" s="4"/>
      <c r="U280" s="4"/>
      <c r="V280" s="11"/>
      <c r="W280" s="4"/>
    </row>
    <row r="281" spans="1:23" ht="61.5" x14ac:dyDescent="0.25">
      <c r="A281"/>
      <c r="B281" s="2" t="str">
        <f t="shared" si="22"/>
        <v/>
      </c>
      <c r="C281" s="29" t="str">
        <f t="shared" ca="1" si="23"/>
        <v/>
      </c>
      <c r="D281" s="2"/>
      <c r="E281" s="4"/>
      <c r="F281" s="9"/>
      <c r="G281" s="4"/>
      <c r="H281" s="4"/>
      <c r="I281" s="9"/>
      <c r="J281" s="9"/>
      <c r="K281" s="3"/>
      <c r="L281" s="6"/>
      <c r="M281" s="24" t="str">
        <f t="shared" si="20"/>
        <v/>
      </c>
      <c r="N281" s="12" t="str">
        <f t="shared" si="21"/>
        <v/>
      </c>
      <c r="O281" s="2"/>
      <c r="P281" s="11"/>
      <c r="Q281" s="30"/>
      <c r="R281" s="30"/>
      <c r="S281" s="4"/>
      <c r="T281" s="4"/>
      <c r="U281" s="4"/>
      <c r="V281" s="11"/>
      <c r="W281" s="4"/>
    </row>
    <row r="282" spans="1:23" ht="61.5" x14ac:dyDescent="0.25">
      <c r="A282"/>
      <c r="B282" s="2" t="str">
        <f t="shared" si="22"/>
        <v/>
      </c>
      <c r="C282" s="29" t="str">
        <f t="shared" ca="1" si="23"/>
        <v/>
      </c>
      <c r="D282" s="2"/>
      <c r="E282" s="4"/>
      <c r="F282" s="9"/>
      <c r="G282" s="4"/>
      <c r="H282" s="4"/>
      <c r="I282" s="9"/>
      <c r="J282" s="9"/>
      <c r="K282" s="3"/>
      <c r="L282" s="6"/>
      <c r="M282" s="24" t="str">
        <f t="shared" si="20"/>
        <v/>
      </c>
      <c r="N282" s="12" t="str">
        <f t="shared" si="21"/>
        <v/>
      </c>
      <c r="O282" s="2"/>
      <c r="P282" s="11"/>
      <c r="Q282" s="30"/>
      <c r="R282" s="30"/>
      <c r="S282" s="4"/>
      <c r="T282" s="4"/>
      <c r="U282" s="4"/>
      <c r="V282" s="11"/>
      <c r="W282" s="4"/>
    </row>
    <row r="283" spans="1:23" ht="61.5" x14ac:dyDescent="0.25">
      <c r="A283"/>
      <c r="B283" s="2" t="str">
        <f t="shared" si="22"/>
        <v/>
      </c>
      <c r="C283" s="29" t="str">
        <f t="shared" ca="1" si="23"/>
        <v/>
      </c>
      <c r="D283" s="2"/>
      <c r="E283" s="4"/>
      <c r="F283" s="9"/>
      <c r="G283" s="4"/>
      <c r="H283" s="4"/>
      <c r="I283" s="9"/>
      <c r="J283" s="9"/>
      <c r="K283" s="3"/>
      <c r="L283" s="6"/>
      <c r="M283" s="24" t="str">
        <f t="shared" si="20"/>
        <v/>
      </c>
      <c r="N283" s="12" t="str">
        <f t="shared" si="21"/>
        <v/>
      </c>
      <c r="O283" s="11"/>
      <c r="P283" s="11"/>
      <c r="Q283" s="30"/>
      <c r="R283" s="30"/>
      <c r="S283" s="4"/>
      <c r="T283" s="4"/>
      <c r="U283" s="4"/>
      <c r="V283" s="11"/>
      <c r="W283" s="4"/>
    </row>
    <row r="284" spans="1:23" ht="61.5" x14ac:dyDescent="0.25">
      <c r="A284"/>
      <c r="B284" s="2" t="str">
        <f t="shared" si="22"/>
        <v/>
      </c>
      <c r="C284" s="29" t="str">
        <f t="shared" ca="1" si="23"/>
        <v/>
      </c>
      <c r="D284" s="2"/>
      <c r="E284" s="4"/>
      <c r="F284" s="9"/>
      <c r="G284" s="4"/>
      <c r="H284" s="4"/>
      <c r="I284" s="9"/>
      <c r="J284" s="9"/>
      <c r="K284" s="3"/>
      <c r="L284" s="6"/>
      <c r="M284" s="24" t="str">
        <f t="shared" si="20"/>
        <v/>
      </c>
      <c r="N284" s="12" t="str">
        <f t="shared" si="21"/>
        <v/>
      </c>
      <c r="O284" s="2"/>
      <c r="P284" s="11"/>
      <c r="Q284" s="30"/>
      <c r="R284" s="30"/>
      <c r="S284" s="4"/>
      <c r="T284" s="4"/>
      <c r="U284" s="4"/>
      <c r="V284" s="11"/>
      <c r="W284" s="4"/>
    </row>
    <row r="285" spans="1:23" ht="61.5" x14ac:dyDescent="0.25">
      <c r="A285"/>
      <c r="B285" s="2" t="str">
        <f t="shared" si="22"/>
        <v/>
      </c>
      <c r="C285" s="29" t="str">
        <f t="shared" ca="1" si="23"/>
        <v/>
      </c>
      <c r="D285" s="2"/>
      <c r="E285" s="4"/>
      <c r="F285" s="9"/>
      <c r="G285" s="4"/>
      <c r="H285" s="4"/>
      <c r="I285" s="9"/>
      <c r="J285" s="9"/>
      <c r="K285" s="3"/>
      <c r="L285" s="6"/>
      <c r="M285" s="24" t="str">
        <f t="shared" si="20"/>
        <v/>
      </c>
      <c r="N285" s="12" t="str">
        <f t="shared" si="21"/>
        <v/>
      </c>
      <c r="O285" s="2"/>
      <c r="P285" s="11"/>
      <c r="Q285" s="30"/>
      <c r="R285" s="30"/>
      <c r="S285" s="4"/>
      <c r="T285" s="4"/>
      <c r="U285" s="4"/>
      <c r="V285" s="11"/>
      <c r="W285" s="4"/>
    </row>
    <row r="286" spans="1:23" ht="61.5" x14ac:dyDescent="0.25">
      <c r="A286"/>
      <c r="B286" s="2" t="str">
        <f t="shared" si="22"/>
        <v/>
      </c>
      <c r="C286" s="29" t="str">
        <f t="shared" ca="1" si="23"/>
        <v/>
      </c>
      <c r="D286" s="2"/>
      <c r="E286" s="4"/>
      <c r="F286" s="9"/>
      <c r="G286" s="4"/>
      <c r="H286" s="4"/>
      <c r="I286" s="9"/>
      <c r="J286" s="9"/>
      <c r="K286" s="3"/>
      <c r="L286" s="6"/>
      <c r="M286" s="24" t="str">
        <f t="shared" si="20"/>
        <v/>
      </c>
      <c r="N286" s="12" t="str">
        <f t="shared" si="21"/>
        <v/>
      </c>
      <c r="O286" s="2"/>
      <c r="P286" s="11"/>
      <c r="Q286" s="30"/>
      <c r="R286" s="30"/>
      <c r="S286" s="4"/>
      <c r="T286" s="4"/>
      <c r="U286" s="4"/>
      <c r="V286" s="11"/>
      <c r="W286" s="4"/>
    </row>
    <row r="287" spans="1:23" ht="61.5" x14ac:dyDescent="0.25">
      <c r="A287"/>
      <c r="B287" s="2" t="str">
        <f t="shared" si="22"/>
        <v/>
      </c>
      <c r="C287" s="29" t="str">
        <f t="shared" ca="1" si="23"/>
        <v/>
      </c>
      <c r="D287" s="2"/>
      <c r="E287" s="4"/>
      <c r="F287" s="9"/>
      <c r="G287" s="4"/>
      <c r="H287" s="4"/>
      <c r="I287" s="9"/>
      <c r="J287" s="9"/>
      <c r="K287" s="3"/>
      <c r="L287" s="6"/>
      <c r="M287" s="24" t="str">
        <f t="shared" si="20"/>
        <v/>
      </c>
      <c r="N287" s="12" t="str">
        <f t="shared" si="21"/>
        <v/>
      </c>
      <c r="O287" s="2"/>
      <c r="P287" s="11"/>
      <c r="Q287" s="30"/>
      <c r="R287" s="30"/>
      <c r="S287" s="4"/>
      <c r="T287" s="4"/>
      <c r="U287" s="4"/>
      <c r="V287" s="11"/>
      <c r="W287" s="4"/>
    </row>
    <row r="288" spans="1:23" ht="61.5" x14ac:dyDescent="0.25">
      <c r="A288"/>
      <c r="B288" s="2" t="str">
        <f t="shared" si="22"/>
        <v/>
      </c>
      <c r="C288" s="29" t="str">
        <f t="shared" ca="1" si="23"/>
        <v/>
      </c>
      <c r="D288" s="2"/>
      <c r="E288" s="4"/>
      <c r="F288" s="9"/>
      <c r="G288" s="4"/>
      <c r="H288" s="4"/>
      <c r="I288" s="9"/>
      <c r="J288" s="9"/>
      <c r="K288" s="3"/>
      <c r="L288" s="6"/>
      <c r="M288" s="24" t="str">
        <f t="shared" si="20"/>
        <v/>
      </c>
      <c r="N288" s="12" t="str">
        <f t="shared" si="21"/>
        <v/>
      </c>
      <c r="O288" s="2"/>
      <c r="P288" s="11"/>
      <c r="Q288" s="30"/>
      <c r="R288" s="30"/>
      <c r="S288" s="4"/>
      <c r="T288" s="4"/>
      <c r="U288" s="4"/>
      <c r="V288" s="11"/>
      <c r="W288" s="4"/>
    </row>
    <row r="289" spans="1:23" ht="61.5" x14ac:dyDescent="0.25">
      <c r="A289"/>
      <c r="B289" s="2" t="str">
        <f t="shared" si="22"/>
        <v/>
      </c>
      <c r="C289" s="29" t="str">
        <f t="shared" ca="1" si="23"/>
        <v/>
      </c>
      <c r="D289" s="2"/>
      <c r="E289" s="4"/>
      <c r="F289" s="9"/>
      <c r="G289" s="4"/>
      <c r="H289" s="4"/>
      <c r="I289" s="9"/>
      <c r="J289" s="9"/>
      <c r="K289" s="3"/>
      <c r="L289" s="6"/>
      <c r="M289" s="24" t="str">
        <f t="shared" si="20"/>
        <v/>
      </c>
      <c r="N289" s="12" t="str">
        <f t="shared" si="21"/>
        <v/>
      </c>
      <c r="O289" s="2"/>
      <c r="P289" s="11"/>
      <c r="Q289" s="30"/>
      <c r="R289" s="30"/>
      <c r="S289" s="4"/>
      <c r="T289" s="4"/>
      <c r="U289" s="4"/>
      <c r="V289" s="11"/>
      <c r="W289" s="4"/>
    </row>
    <row r="290" spans="1:23" ht="61.5" x14ac:dyDescent="0.25">
      <c r="A290"/>
      <c r="B290" s="2" t="str">
        <f t="shared" ref="B290:B353" si="24">IF(D290="","",IF(I290="","PENDENTE","RESPONDIDO"))</f>
        <v/>
      </c>
      <c r="C290" s="29" t="str">
        <f t="shared" ref="C290:C353" ca="1" si="25">IF(D290="","",IF(I290="",(K290+20)-TODAY(),""))</f>
        <v/>
      </c>
      <c r="D290" s="2"/>
      <c r="E290" s="4"/>
      <c r="F290" s="9"/>
      <c r="G290" s="4"/>
      <c r="H290" s="4"/>
      <c r="I290" s="9"/>
      <c r="J290" s="9"/>
      <c r="K290" s="3"/>
      <c r="L290" s="6"/>
      <c r="M290" s="24" t="str">
        <f t="shared" si="20"/>
        <v/>
      </c>
      <c r="N290" s="12" t="str">
        <f t="shared" si="21"/>
        <v/>
      </c>
      <c r="O290" s="2"/>
      <c r="P290" s="11"/>
      <c r="Q290" s="30"/>
      <c r="R290" s="30"/>
      <c r="S290" s="4"/>
      <c r="T290" s="4"/>
      <c r="U290" s="4"/>
      <c r="V290" s="11"/>
      <c r="W290" s="4"/>
    </row>
    <row r="291" spans="1:23" ht="61.5" x14ac:dyDescent="0.25">
      <c r="A291"/>
      <c r="B291" s="2" t="str">
        <f t="shared" si="24"/>
        <v/>
      </c>
      <c r="C291" s="29" t="str">
        <f t="shared" ca="1" si="25"/>
        <v/>
      </c>
      <c r="D291" s="2"/>
      <c r="E291" s="4"/>
      <c r="F291" s="9"/>
      <c r="G291" s="4"/>
      <c r="H291" s="4"/>
      <c r="I291" s="9"/>
      <c r="J291" s="9"/>
      <c r="K291" s="3"/>
      <c r="L291" s="6"/>
      <c r="M291" s="24" t="str">
        <f t="shared" si="20"/>
        <v/>
      </c>
      <c r="N291" s="12" t="str">
        <f t="shared" si="21"/>
        <v/>
      </c>
      <c r="O291" s="2"/>
      <c r="P291" s="11"/>
      <c r="Q291" s="30"/>
      <c r="R291" s="30"/>
      <c r="S291" s="4"/>
      <c r="T291" s="4"/>
      <c r="U291" s="4"/>
      <c r="V291" s="11"/>
      <c r="W291" s="4"/>
    </row>
    <row r="292" spans="1:23" ht="61.5" x14ac:dyDescent="0.25">
      <c r="A292"/>
      <c r="B292" s="2" t="str">
        <f t="shared" si="24"/>
        <v/>
      </c>
      <c r="C292" s="29" t="str">
        <f t="shared" ca="1" si="25"/>
        <v/>
      </c>
      <c r="D292" s="2"/>
      <c r="E292" s="4"/>
      <c r="F292" s="9"/>
      <c r="G292" s="4"/>
      <c r="H292" s="4"/>
      <c r="I292" s="9"/>
      <c r="J292" s="9"/>
      <c r="K292" s="3"/>
      <c r="L292" s="6"/>
      <c r="M292" s="24" t="str">
        <f t="shared" si="20"/>
        <v/>
      </c>
      <c r="N292" s="12" t="str">
        <f t="shared" si="21"/>
        <v/>
      </c>
      <c r="O292" s="2"/>
      <c r="P292" s="11"/>
      <c r="Q292" s="30"/>
      <c r="R292" s="30"/>
      <c r="S292" s="4"/>
      <c r="T292" s="4"/>
      <c r="U292" s="4"/>
      <c r="V292" s="11"/>
      <c r="W292" s="4"/>
    </row>
    <row r="293" spans="1:23" ht="61.5" x14ac:dyDescent="0.25">
      <c r="A293"/>
      <c r="B293" s="2" t="str">
        <f t="shared" si="24"/>
        <v/>
      </c>
      <c r="C293" s="29" t="str">
        <f t="shared" ca="1" si="25"/>
        <v/>
      </c>
      <c r="D293" s="2"/>
      <c r="E293" s="4"/>
      <c r="F293" s="9"/>
      <c r="G293" s="4"/>
      <c r="H293" s="4"/>
      <c r="I293" s="9"/>
      <c r="J293" s="9"/>
      <c r="K293" s="3"/>
      <c r="L293" s="6"/>
      <c r="M293" s="24" t="str">
        <f t="shared" si="20"/>
        <v/>
      </c>
      <c r="N293" s="12" t="str">
        <f t="shared" si="21"/>
        <v/>
      </c>
      <c r="O293" s="2"/>
      <c r="P293" s="11"/>
      <c r="Q293" s="30"/>
      <c r="R293" s="30"/>
      <c r="S293" s="4"/>
      <c r="T293" s="4"/>
      <c r="U293" s="4"/>
      <c r="V293" s="11"/>
      <c r="W293" s="4"/>
    </row>
    <row r="294" spans="1:23" ht="61.5" x14ac:dyDescent="0.25">
      <c r="A294"/>
      <c r="B294" s="2" t="str">
        <f t="shared" si="24"/>
        <v/>
      </c>
      <c r="C294" s="29" t="str">
        <f t="shared" ca="1" si="25"/>
        <v/>
      </c>
      <c r="D294" s="2"/>
      <c r="E294" s="4"/>
      <c r="F294" s="9"/>
      <c r="G294" s="4"/>
      <c r="H294" s="4"/>
      <c r="I294" s="9"/>
      <c r="J294" s="9"/>
      <c r="K294" s="3"/>
      <c r="L294" s="6"/>
      <c r="M294" s="24" t="str">
        <f t="shared" ref="M294:M357" si="26">IF(L294="","",L294-K294)</f>
        <v/>
      </c>
      <c r="N294" s="12" t="str">
        <f t="shared" ref="N294:N357" si="27">IF(L294="","",IF((L294-K294)&gt;20,"Sim","Não"))</f>
        <v/>
      </c>
      <c r="O294" s="2"/>
      <c r="P294" s="11"/>
      <c r="Q294" s="30"/>
      <c r="R294" s="30"/>
      <c r="S294" s="4"/>
      <c r="T294" s="4"/>
      <c r="U294" s="4"/>
      <c r="V294" s="11"/>
      <c r="W294" s="4"/>
    </row>
    <row r="295" spans="1:23" ht="61.5" x14ac:dyDescent="0.25">
      <c r="A295"/>
      <c r="B295" s="2" t="str">
        <f t="shared" si="24"/>
        <v/>
      </c>
      <c r="C295" s="29" t="str">
        <f t="shared" ca="1" si="25"/>
        <v/>
      </c>
      <c r="D295" s="2"/>
      <c r="E295" s="4"/>
      <c r="F295" s="9"/>
      <c r="G295" s="4"/>
      <c r="H295" s="4"/>
      <c r="I295" s="9"/>
      <c r="J295" s="9"/>
      <c r="K295" s="3"/>
      <c r="L295" s="6"/>
      <c r="M295" s="24" t="str">
        <f t="shared" si="26"/>
        <v/>
      </c>
      <c r="N295" s="12" t="str">
        <f t="shared" si="27"/>
        <v/>
      </c>
      <c r="O295" s="2"/>
      <c r="P295" s="11"/>
      <c r="Q295" s="30"/>
      <c r="R295" s="30"/>
      <c r="S295" s="4"/>
      <c r="T295" s="4"/>
      <c r="U295" s="4"/>
      <c r="V295" s="11"/>
      <c r="W295" s="4"/>
    </row>
    <row r="296" spans="1:23" ht="61.5" x14ac:dyDescent="0.25">
      <c r="A296"/>
      <c r="B296" s="2" t="str">
        <f t="shared" si="24"/>
        <v/>
      </c>
      <c r="C296" s="29" t="str">
        <f t="shared" ca="1" si="25"/>
        <v/>
      </c>
      <c r="D296" s="2"/>
      <c r="E296" s="4"/>
      <c r="F296" s="9"/>
      <c r="G296" s="4"/>
      <c r="H296" s="4"/>
      <c r="I296" s="9"/>
      <c r="J296" s="9"/>
      <c r="K296" s="3"/>
      <c r="L296" s="6"/>
      <c r="M296" s="24" t="str">
        <f t="shared" si="26"/>
        <v/>
      </c>
      <c r="N296" s="12" t="str">
        <f t="shared" si="27"/>
        <v/>
      </c>
      <c r="O296" s="2"/>
      <c r="P296" s="11"/>
      <c r="Q296" s="30"/>
      <c r="R296" s="30"/>
      <c r="S296" s="4"/>
      <c r="T296" s="4"/>
      <c r="U296" s="4"/>
      <c r="V296" s="11"/>
      <c r="W296" s="4"/>
    </row>
    <row r="297" spans="1:23" ht="61.5" x14ac:dyDescent="0.25">
      <c r="A297"/>
      <c r="B297" s="2" t="str">
        <f t="shared" si="24"/>
        <v/>
      </c>
      <c r="C297" s="29" t="str">
        <f t="shared" ca="1" si="25"/>
        <v/>
      </c>
      <c r="D297" s="2"/>
      <c r="E297" s="4"/>
      <c r="F297" s="9"/>
      <c r="G297" s="4"/>
      <c r="H297" s="4"/>
      <c r="I297" s="9"/>
      <c r="J297" s="9"/>
      <c r="K297" s="3"/>
      <c r="L297" s="6"/>
      <c r="M297" s="24" t="str">
        <f t="shared" si="26"/>
        <v/>
      </c>
      <c r="N297" s="12" t="str">
        <f t="shared" si="27"/>
        <v/>
      </c>
      <c r="O297" s="2"/>
      <c r="P297" s="11"/>
      <c r="Q297" s="30"/>
      <c r="R297" s="30"/>
      <c r="S297" s="4"/>
      <c r="T297" s="4"/>
      <c r="U297" s="4"/>
      <c r="V297" s="11"/>
      <c r="W297" s="4"/>
    </row>
    <row r="298" spans="1:23" ht="61.5" x14ac:dyDescent="0.25">
      <c r="A298"/>
      <c r="B298" s="2" t="str">
        <f t="shared" si="24"/>
        <v/>
      </c>
      <c r="C298" s="29" t="str">
        <f t="shared" ca="1" si="25"/>
        <v/>
      </c>
      <c r="D298" s="2"/>
      <c r="E298" s="4"/>
      <c r="F298" s="9"/>
      <c r="G298" s="4"/>
      <c r="H298" s="4"/>
      <c r="I298" s="9"/>
      <c r="J298" s="9"/>
      <c r="K298" s="3"/>
      <c r="L298" s="6"/>
      <c r="M298" s="24" t="str">
        <f t="shared" si="26"/>
        <v/>
      </c>
      <c r="N298" s="12" t="str">
        <f t="shared" si="27"/>
        <v/>
      </c>
      <c r="O298" s="2"/>
      <c r="P298" s="11"/>
      <c r="Q298" s="30"/>
      <c r="R298" s="30"/>
      <c r="S298" s="4"/>
      <c r="T298" s="4"/>
      <c r="U298" s="4"/>
      <c r="V298" s="11"/>
      <c r="W298" s="4"/>
    </row>
    <row r="299" spans="1:23" ht="61.5" x14ac:dyDescent="0.25">
      <c r="A299"/>
      <c r="B299" s="2" t="str">
        <f t="shared" si="24"/>
        <v/>
      </c>
      <c r="C299" s="29" t="str">
        <f t="shared" ca="1" si="25"/>
        <v/>
      </c>
      <c r="D299" s="2"/>
      <c r="E299" s="4"/>
      <c r="F299" s="9"/>
      <c r="G299" s="4"/>
      <c r="H299" s="4"/>
      <c r="I299" s="9"/>
      <c r="J299" s="9"/>
      <c r="K299" s="3"/>
      <c r="L299" s="6"/>
      <c r="M299" s="24" t="str">
        <f t="shared" si="26"/>
        <v/>
      </c>
      <c r="N299" s="12" t="str">
        <f t="shared" si="27"/>
        <v/>
      </c>
      <c r="O299" s="2"/>
      <c r="P299" s="11"/>
      <c r="Q299" s="30"/>
      <c r="R299" s="30"/>
      <c r="S299" s="4"/>
      <c r="T299" s="4"/>
      <c r="U299" s="4"/>
      <c r="V299" s="11"/>
      <c r="W299" s="4"/>
    </row>
    <row r="300" spans="1:23" ht="61.5" x14ac:dyDescent="0.25">
      <c r="A300"/>
      <c r="B300" s="2" t="str">
        <f t="shared" si="24"/>
        <v/>
      </c>
      <c r="C300" s="29" t="str">
        <f t="shared" ca="1" si="25"/>
        <v/>
      </c>
      <c r="D300" s="2"/>
      <c r="E300" s="4"/>
      <c r="F300" s="9"/>
      <c r="G300" s="4"/>
      <c r="H300" s="4"/>
      <c r="I300" s="9"/>
      <c r="J300" s="9"/>
      <c r="K300" s="3"/>
      <c r="L300" s="6"/>
      <c r="M300" s="24" t="str">
        <f t="shared" si="26"/>
        <v/>
      </c>
      <c r="N300" s="12" t="str">
        <f t="shared" si="27"/>
        <v/>
      </c>
      <c r="O300" s="2"/>
      <c r="P300" s="11"/>
      <c r="Q300" s="30"/>
      <c r="R300" s="30"/>
      <c r="S300" s="4"/>
      <c r="T300" s="4"/>
      <c r="U300" s="4"/>
      <c r="V300" s="11"/>
      <c r="W300" s="4"/>
    </row>
    <row r="301" spans="1:23" ht="61.5" x14ac:dyDescent="0.25">
      <c r="A301"/>
      <c r="B301" s="2" t="str">
        <f t="shared" si="24"/>
        <v/>
      </c>
      <c r="C301" s="29" t="str">
        <f t="shared" ca="1" si="25"/>
        <v/>
      </c>
      <c r="D301" s="2"/>
      <c r="E301" s="4"/>
      <c r="F301" s="9"/>
      <c r="G301" s="4"/>
      <c r="H301" s="4"/>
      <c r="I301" s="9"/>
      <c r="J301" s="9"/>
      <c r="K301" s="3"/>
      <c r="L301" s="6"/>
      <c r="M301" s="24" t="str">
        <f t="shared" si="26"/>
        <v/>
      </c>
      <c r="N301" s="12" t="str">
        <f t="shared" si="27"/>
        <v/>
      </c>
      <c r="O301" s="2"/>
      <c r="P301" s="11"/>
      <c r="Q301" s="30"/>
      <c r="R301" s="30"/>
      <c r="S301" s="4"/>
      <c r="T301" s="4"/>
      <c r="U301" s="4"/>
      <c r="V301" s="11"/>
      <c r="W301" s="4"/>
    </row>
    <row r="302" spans="1:23" ht="61.5" x14ac:dyDescent="0.25">
      <c r="A302"/>
      <c r="B302" s="2" t="str">
        <f t="shared" si="24"/>
        <v/>
      </c>
      <c r="C302" s="29" t="str">
        <f t="shared" ca="1" si="25"/>
        <v/>
      </c>
      <c r="D302" s="2"/>
      <c r="E302" s="4"/>
      <c r="F302" s="9"/>
      <c r="G302" s="4"/>
      <c r="H302" s="4"/>
      <c r="I302" s="9"/>
      <c r="J302" s="9"/>
      <c r="K302" s="3"/>
      <c r="L302" s="6"/>
      <c r="M302" s="24" t="str">
        <f t="shared" si="26"/>
        <v/>
      </c>
      <c r="N302" s="12" t="str">
        <f t="shared" si="27"/>
        <v/>
      </c>
      <c r="O302" s="2"/>
      <c r="P302" s="11"/>
      <c r="Q302" s="30"/>
      <c r="R302" s="30"/>
      <c r="S302" s="4"/>
      <c r="T302" s="4"/>
      <c r="U302" s="4"/>
      <c r="V302" s="11"/>
      <c r="W302" s="4"/>
    </row>
    <row r="303" spans="1:23" ht="61.5" x14ac:dyDescent="0.25">
      <c r="A303"/>
      <c r="B303" s="2" t="str">
        <f t="shared" si="24"/>
        <v/>
      </c>
      <c r="C303" s="29" t="str">
        <f t="shared" ca="1" si="25"/>
        <v/>
      </c>
      <c r="D303" s="2"/>
      <c r="E303" s="4"/>
      <c r="F303" s="9"/>
      <c r="G303" s="4"/>
      <c r="H303" s="4"/>
      <c r="I303" s="9"/>
      <c r="J303" s="9"/>
      <c r="K303" s="3"/>
      <c r="L303" s="6"/>
      <c r="M303" s="24" t="str">
        <f t="shared" si="26"/>
        <v/>
      </c>
      <c r="N303" s="12" t="str">
        <f t="shared" si="27"/>
        <v/>
      </c>
      <c r="O303" s="2"/>
      <c r="P303" s="11"/>
      <c r="Q303" s="30"/>
      <c r="R303" s="30"/>
      <c r="S303" s="4"/>
      <c r="T303" s="4"/>
      <c r="U303" s="4"/>
      <c r="V303" s="11"/>
      <c r="W303" s="4"/>
    </row>
    <row r="304" spans="1:23" ht="61.5" x14ac:dyDescent="0.25">
      <c r="A304"/>
      <c r="B304" s="2" t="str">
        <f t="shared" si="24"/>
        <v/>
      </c>
      <c r="C304" s="29" t="str">
        <f t="shared" ca="1" si="25"/>
        <v/>
      </c>
      <c r="D304" s="2"/>
      <c r="E304" s="4"/>
      <c r="F304" s="9"/>
      <c r="G304" s="4"/>
      <c r="H304" s="4"/>
      <c r="I304" s="9"/>
      <c r="J304" s="9"/>
      <c r="K304" s="3"/>
      <c r="L304" s="6"/>
      <c r="M304" s="24" t="str">
        <f t="shared" si="26"/>
        <v/>
      </c>
      <c r="N304" s="12" t="str">
        <f t="shared" si="27"/>
        <v/>
      </c>
      <c r="O304" s="2"/>
      <c r="P304" s="11"/>
      <c r="Q304" s="30"/>
      <c r="R304" s="30"/>
      <c r="S304" s="4"/>
      <c r="T304" s="4"/>
      <c r="U304" s="4"/>
      <c r="V304" s="11"/>
      <c r="W304" s="4"/>
    </row>
    <row r="305" spans="1:14" ht="36" x14ac:dyDescent="0.25">
      <c r="A305"/>
      <c r="B305" s="2" t="str">
        <f t="shared" si="24"/>
        <v/>
      </c>
      <c r="C305" s="29" t="str">
        <f t="shared" ca="1" si="25"/>
        <v/>
      </c>
      <c r="M305" s="24" t="str">
        <f t="shared" si="26"/>
        <v/>
      </c>
      <c r="N305" s="12" t="str">
        <f t="shared" si="27"/>
        <v/>
      </c>
    </row>
    <row r="306" spans="1:14" ht="36" x14ac:dyDescent="0.25">
      <c r="A306"/>
      <c r="B306" s="2" t="str">
        <f t="shared" si="24"/>
        <v/>
      </c>
      <c r="C306" s="29" t="str">
        <f t="shared" ca="1" si="25"/>
        <v/>
      </c>
      <c r="M306" s="24" t="str">
        <f t="shared" si="26"/>
        <v/>
      </c>
      <c r="N306" s="12" t="str">
        <f t="shared" si="27"/>
        <v/>
      </c>
    </row>
    <row r="307" spans="1:14" ht="36" x14ac:dyDescent="0.25">
      <c r="A307"/>
      <c r="B307" s="2" t="str">
        <f t="shared" si="24"/>
        <v/>
      </c>
      <c r="C307" s="29" t="str">
        <f t="shared" ca="1" si="25"/>
        <v/>
      </c>
      <c r="M307" s="24" t="str">
        <f t="shared" si="26"/>
        <v/>
      </c>
      <c r="N307" s="12" t="str">
        <f t="shared" si="27"/>
        <v/>
      </c>
    </row>
    <row r="308" spans="1:14" ht="36" x14ac:dyDescent="0.25">
      <c r="A308"/>
      <c r="B308" s="2" t="str">
        <f t="shared" si="24"/>
        <v/>
      </c>
      <c r="C308" s="29" t="str">
        <f t="shared" ca="1" si="25"/>
        <v/>
      </c>
      <c r="M308" s="24" t="str">
        <f t="shared" si="26"/>
        <v/>
      </c>
      <c r="N308" s="12" t="str">
        <f t="shared" si="27"/>
        <v/>
      </c>
    </row>
    <row r="309" spans="1:14" ht="36" x14ac:dyDescent="0.25">
      <c r="A309"/>
      <c r="B309" s="2" t="str">
        <f t="shared" si="24"/>
        <v/>
      </c>
      <c r="C309" s="29" t="str">
        <f t="shared" ca="1" si="25"/>
        <v/>
      </c>
      <c r="M309" s="24" t="str">
        <f t="shared" si="26"/>
        <v/>
      </c>
      <c r="N309" s="12" t="str">
        <f t="shared" si="27"/>
        <v/>
      </c>
    </row>
    <row r="310" spans="1:14" ht="36" x14ac:dyDescent="0.25">
      <c r="A310"/>
      <c r="B310" s="2" t="str">
        <f t="shared" si="24"/>
        <v/>
      </c>
      <c r="C310" s="29" t="str">
        <f t="shared" ca="1" si="25"/>
        <v/>
      </c>
      <c r="M310" s="24" t="str">
        <f t="shared" si="26"/>
        <v/>
      </c>
      <c r="N310" s="12" t="str">
        <f t="shared" si="27"/>
        <v/>
      </c>
    </row>
    <row r="311" spans="1:14" ht="36" x14ac:dyDescent="0.25">
      <c r="A311"/>
      <c r="B311" s="2" t="str">
        <f t="shared" si="24"/>
        <v/>
      </c>
      <c r="C311" s="29" t="str">
        <f t="shared" ca="1" si="25"/>
        <v/>
      </c>
      <c r="M311" s="24" t="str">
        <f t="shared" si="26"/>
        <v/>
      </c>
      <c r="N311" s="12" t="str">
        <f t="shared" si="27"/>
        <v/>
      </c>
    </row>
    <row r="312" spans="1:14" ht="36" x14ac:dyDescent="0.25">
      <c r="A312"/>
      <c r="B312" s="2" t="str">
        <f t="shared" si="24"/>
        <v/>
      </c>
      <c r="C312" s="29" t="str">
        <f t="shared" ca="1" si="25"/>
        <v/>
      </c>
      <c r="M312" s="24" t="str">
        <f t="shared" si="26"/>
        <v/>
      </c>
      <c r="N312" s="12" t="str">
        <f t="shared" si="27"/>
        <v/>
      </c>
    </row>
    <row r="313" spans="1:14" ht="36" x14ac:dyDescent="0.25">
      <c r="A313"/>
      <c r="B313" s="2" t="str">
        <f t="shared" si="24"/>
        <v/>
      </c>
      <c r="C313" s="29" t="str">
        <f t="shared" ca="1" si="25"/>
        <v/>
      </c>
      <c r="M313" s="24" t="str">
        <f t="shared" si="26"/>
        <v/>
      </c>
      <c r="N313" s="12" t="str">
        <f t="shared" si="27"/>
        <v/>
      </c>
    </row>
    <row r="314" spans="1:14" ht="36" x14ac:dyDescent="0.25">
      <c r="A314"/>
      <c r="B314" s="2" t="str">
        <f t="shared" si="24"/>
        <v/>
      </c>
      <c r="C314" s="29" t="str">
        <f t="shared" ca="1" si="25"/>
        <v/>
      </c>
      <c r="M314" s="24" t="str">
        <f t="shared" si="26"/>
        <v/>
      </c>
      <c r="N314" s="12" t="str">
        <f t="shared" si="27"/>
        <v/>
      </c>
    </row>
    <row r="315" spans="1:14" ht="36" x14ac:dyDescent="0.25">
      <c r="A315"/>
      <c r="B315" s="2" t="str">
        <f t="shared" si="24"/>
        <v/>
      </c>
      <c r="C315" s="29" t="str">
        <f t="shared" ca="1" si="25"/>
        <v/>
      </c>
      <c r="M315" s="24" t="str">
        <f t="shared" si="26"/>
        <v/>
      </c>
      <c r="N315" s="12" t="str">
        <f t="shared" si="27"/>
        <v/>
      </c>
    </row>
    <row r="316" spans="1:14" ht="36" x14ac:dyDescent="0.25">
      <c r="A316"/>
      <c r="B316" s="2" t="str">
        <f t="shared" si="24"/>
        <v/>
      </c>
      <c r="C316" s="29" t="str">
        <f t="shared" ca="1" si="25"/>
        <v/>
      </c>
      <c r="M316" s="24" t="str">
        <f t="shared" si="26"/>
        <v/>
      </c>
      <c r="N316" s="12" t="str">
        <f t="shared" si="27"/>
        <v/>
      </c>
    </row>
    <row r="317" spans="1:14" ht="36" x14ac:dyDescent="0.25">
      <c r="A317"/>
      <c r="B317" s="2" t="str">
        <f t="shared" si="24"/>
        <v/>
      </c>
      <c r="C317" s="29" t="str">
        <f t="shared" ca="1" si="25"/>
        <v/>
      </c>
      <c r="M317" s="24" t="str">
        <f t="shared" si="26"/>
        <v/>
      </c>
      <c r="N317" s="12" t="str">
        <f t="shared" si="27"/>
        <v/>
      </c>
    </row>
    <row r="318" spans="1:14" ht="36" x14ac:dyDescent="0.25">
      <c r="A318"/>
      <c r="B318" s="2" t="str">
        <f t="shared" si="24"/>
        <v/>
      </c>
      <c r="C318" s="29" t="str">
        <f t="shared" ca="1" si="25"/>
        <v/>
      </c>
      <c r="M318" s="24" t="str">
        <f t="shared" si="26"/>
        <v/>
      </c>
      <c r="N318" s="12" t="str">
        <f t="shared" si="27"/>
        <v/>
      </c>
    </row>
    <row r="319" spans="1:14" ht="36" x14ac:dyDescent="0.25">
      <c r="A319"/>
      <c r="B319" s="2" t="str">
        <f t="shared" si="24"/>
        <v/>
      </c>
      <c r="C319" s="29" t="str">
        <f t="shared" ca="1" si="25"/>
        <v/>
      </c>
      <c r="M319" s="24" t="str">
        <f t="shared" si="26"/>
        <v/>
      </c>
      <c r="N319" s="12" t="str">
        <f t="shared" si="27"/>
        <v/>
      </c>
    </row>
    <row r="320" spans="1:14" ht="36" x14ac:dyDescent="0.25">
      <c r="A320"/>
      <c r="B320" s="2" t="str">
        <f t="shared" si="24"/>
        <v/>
      </c>
      <c r="C320" s="29" t="str">
        <f t="shared" ca="1" si="25"/>
        <v/>
      </c>
      <c r="M320" s="24" t="str">
        <f t="shared" si="26"/>
        <v/>
      </c>
      <c r="N320" s="12" t="str">
        <f t="shared" si="27"/>
        <v/>
      </c>
    </row>
    <row r="321" spans="1:14" ht="36" x14ac:dyDescent="0.25">
      <c r="A321"/>
      <c r="B321" s="2" t="str">
        <f t="shared" si="24"/>
        <v/>
      </c>
      <c r="C321" s="29" t="str">
        <f t="shared" ca="1" si="25"/>
        <v/>
      </c>
      <c r="M321" s="24" t="str">
        <f t="shared" si="26"/>
        <v/>
      </c>
      <c r="N321" s="12" t="str">
        <f t="shared" si="27"/>
        <v/>
      </c>
    </row>
    <row r="322" spans="1:14" ht="36" x14ac:dyDescent="0.25">
      <c r="A322"/>
      <c r="B322" s="2" t="str">
        <f t="shared" si="24"/>
        <v/>
      </c>
      <c r="C322" s="29" t="str">
        <f t="shared" ca="1" si="25"/>
        <v/>
      </c>
      <c r="M322" s="24" t="str">
        <f t="shared" si="26"/>
        <v/>
      </c>
      <c r="N322" s="12" t="str">
        <f t="shared" si="27"/>
        <v/>
      </c>
    </row>
    <row r="323" spans="1:14" ht="36" x14ac:dyDescent="0.25">
      <c r="B323" s="2" t="str">
        <f t="shared" si="24"/>
        <v/>
      </c>
      <c r="C323" s="29" t="str">
        <f t="shared" ca="1" si="25"/>
        <v/>
      </c>
      <c r="M323" s="24" t="str">
        <f t="shared" si="26"/>
        <v/>
      </c>
      <c r="N323" s="12" t="str">
        <f t="shared" si="27"/>
        <v/>
      </c>
    </row>
    <row r="324" spans="1:14" ht="36" x14ac:dyDescent="0.25">
      <c r="B324" s="2" t="str">
        <f t="shared" si="24"/>
        <v/>
      </c>
      <c r="C324" s="29" t="str">
        <f t="shared" ca="1" si="25"/>
        <v/>
      </c>
      <c r="M324" s="24" t="str">
        <f t="shared" si="26"/>
        <v/>
      </c>
      <c r="N324" s="12" t="str">
        <f t="shared" si="27"/>
        <v/>
      </c>
    </row>
    <row r="325" spans="1:14" ht="36" x14ac:dyDescent="0.25">
      <c r="B325" s="2" t="str">
        <f t="shared" si="24"/>
        <v/>
      </c>
      <c r="C325" s="29" t="str">
        <f t="shared" ca="1" si="25"/>
        <v/>
      </c>
      <c r="M325" s="24" t="str">
        <f t="shared" si="26"/>
        <v/>
      </c>
      <c r="N325" s="12" t="str">
        <f t="shared" si="27"/>
        <v/>
      </c>
    </row>
    <row r="326" spans="1:14" ht="36" x14ac:dyDescent="0.25">
      <c r="B326" s="2" t="str">
        <f t="shared" si="24"/>
        <v/>
      </c>
      <c r="C326" s="29" t="str">
        <f t="shared" ca="1" si="25"/>
        <v/>
      </c>
      <c r="M326" s="24" t="str">
        <f t="shared" si="26"/>
        <v/>
      </c>
      <c r="N326" s="12" t="str">
        <f t="shared" si="27"/>
        <v/>
      </c>
    </row>
    <row r="327" spans="1:14" ht="36" x14ac:dyDescent="0.25">
      <c r="B327" s="2" t="str">
        <f t="shared" si="24"/>
        <v/>
      </c>
      <c r="C327" s="29" t="str">
        <f t="shared" ca="1" si="25"/>
        <v/>
      </c>
      <c r="M327" s="24" t="str">
        <f t="shared" si="26"/>
        <v/>
      </c>
      <c r="N327" s="12" t="str">
        <f t="shared" si="27"/>
        <v/>
      </c>
    </row>
    <row r="328" spans="1:14" ht="36" x14ac:dyDescent="0.25">
      <c r="B328" s="2" t="str">
        <f t="shared" si="24"/>
        <v/>
      </c>
      <c r="C328" s="29" t="str">
        <f t="shared" ca="1" si="25"/>
        <v/>
      </c>
      <c r="M328" s="24" t="str">
        <f t="shared" si="26"/>
        <v/>
      </c>
      <c r="N328" s="12" t="str">
        <f t="shared" si="27"/>
        <v/>
      </c>
    </row>
    <row r="329" spans="1:14" ht="36" x14ac:dyDescent="0.25">
      <c r="B329" s="2" t="str">
        <f t="shared" si="24"/>
        <v/>
      </c>
      <c r="C329" s="29" t="str">
        <f t="shared" ca="1" si="25"/>
        <v/>
      </c>
      <c r="M329" s="24" t="str">
        <f t="shared" si="26"/>
        <v/>
      </c>
      <c r="N329" s="12" t="str">
        <f t="shared" si="27"/>
        <v/>
      </c>
    </row>
    <row r="330" spans="1:14" ht="36" x14ac:dyDescent="0.25">
      <c r="B330" s="2" t="str">
        <f t="shared" si="24"/>
        <v/>
      </c>
      <c r="C330" s="29" t="str">
        <f t="shared" ca="1" si="25"/>
        <v/>
      </c>
      <c r="M330" s="24" t="str">
        <f t="shared" si="26"/>
        <v/>
      </c>
      <c r="N330" s="12" t="str">
        <f t="shared" si="27"/>
        <v/>
      </c>
    </row>
    <row r="331" spans="1:14" ht="36" x14ac:dyDescent="0.25">
      <c r="B331" s="2" t="str">
        <f t="shared" si="24"/>
        <v/>
      </c>
      <c r="C331" s="29" t="str">
        <f t="shared" ca="1" si="25"/>
        <v/>
      </c>
      <c r="M331" s="24" t="str">
        <f t="shared" si="26"/>
        <v/>
      </c>
      <c r="N331" s="12" t="str">
        <f t="shared" si="27"/>
        <v/>
      </c>
    </row>
    <row r="332" spans="1:14" ht="36" x14ac:dyDescent="0.25">
      <c r="B332" s="2" t="str">
        <f t="shared" si="24"/>
        <v/>
      </c>
      <c r="C332" s="29" t="str">
        <f t="shared" ca="1" si="25"/>
        <v/>
      </c>
      <c r="M332" s="24" t="str">
        <f t="shared" si="26"/>
        <v/>
      </c>
      <c r="N332" s="12" t="str">
        <f t="shared" si="27"/>
        <v/>
      </c>
    </row>
    <row r="333" spans="1:14" ht="36" x14ac:dyDescent="0.25">
      <c r="B333" s="2" t="str">
        <f t="shared" si="24"/>
        <v/>
      </c>
      <c r="C333" s="29" t="str">
        <f t="shared" ca="1" si="25"/>
        <v/>
      </c>
      <c r="M333" s="24" t="str">
        <f t="shared" si="26"/>
        <v/>
      </c>
      <c r="N333" s="12" t="str">
        <f t="shared" si="27"/>
        <v/>
      </c>
    </row>
    <row r="334" spans="1:14" ht="36" x14ac:dyDescent="0.25">
      <c r="B334" s="2" t="str">
        <f t="shared" si="24"/>
        <v/>
      </c>
      <c r="C334" s="29" t="str">
        <f t="shared" ca="1" si="25"/>
        <v/>
      </c>
      <c r="M334" s="24" t="str">
        <f t="shared" si="26"/>
        <v/>
      </c>
      <c r="N334" s="12" t="str">
        <f t="shared" si="27"/>
        <v/>
      </c>
    </row>
    <row r="335" spans="1:14" ht="36" x14ac:dyDescent="0.25">
      <c r="B335" s="2" t="str">
        <f t="shared" si="24"/>
        <v/>
      </c>
      <c r="C335" s="29" t="str">
        <f t="shared" ca="1" si="25"/>
        <v/>
      </c>
      <c r="M335" s="24" t="str">
        <f t="shared" si="26"/>
        <v/>
      </c>
      <c r="N335" s="12" t="str">
        <f t="shared" si="27"/>
        <v/>
      </c>
    </row>
    <row r="336" spans="1:14" ht="36" x14ac:dyDescent="0.25">
      <c r="B336" s="2" t="str">
        <f t="shared" si="24"/>
        <v/>
      </c>
      <c r="C336" s="29" t="str">
        <f t="shared" ca="1" si="25"/>
        <v/>
      </c>
      <c r="M336" s="24" t="str">
        <f t="shared" si="26"/>
        <v/>
      </c>
      <c r="N336" s="12" t="str">
        <f t="shared" si="27"/>
        <v/>
      </c>
    </row>
    <row r="337" spans="2:14" ht="36" x14ac:dyDescent="0.25">
      <c r="B337" s="2" t="str">
        <f t="shared" si="24"/>
        <v/>
      </c>
      <c r="C337" s="29" t="str">
        <f t="shared" ca="1" si="25"/>
        <v/>
      </c>
      <c r="M337" s="24" t="str">
        <f t="shared" si="26"/>
        <v/>
      </c>
      <c r="N337" s="12" t="str">
        <f t="shared" si="27"/>
        <v/>
      </c>
    </row>
    <row r="338" spans="2:14" ht="36" x14ac:dyDescent="0.25">
      <c r="B338" s="2" t="str">
        <f t="shared" si="24"/>
        <v/>
      </c>
      <c r="C338" s="29" t="str">
        <f t="shared" ca="1" si="25"/>
        <v/>
      </c>
      <c r="M338" s="24" t="str">
        <f t="shared" si="26"/>
        <v/>
      </c>
      <c r="N338" s="12" t="str">
        <f t="shared" si="27"/>
        <v/>
      </c>
    </row>
    <row r="339" spans="2:14" ht="36" x14ac:dyDescent="0.25">
      <c r="B339" s="2" t="str">
        <f t="shared" si="24"/>
        <v/>
      </c>
      <c r="C339" s="29" t="str">
        <f t="shared" ca="1" si="25"/>
        <v/>
      </c>
      <c r="M339" s="24" t="str">
        <f t="shared" si="26"/>
        <v/>
      </c>
      <c r="N339" s="12" t="str">
        <f t="shared" si="27"/>
        <v/>
      </c>
    </row>
    <row r="340" spans="2:14" ht="36" x14ac:dyDescent="0.25">
      <c r="B340" s="2" t="str">
        <f t="shared" si="24"/>
        <v/>
      </c>
      <c r="C340" s="29" t="str">
        <f t="shared" ca="1" si="25"/>
        <v/>
      </c>
      <c r="M340" s="24" t="str">
        <f t="shared" si="26"/>
        <v/>
      </c>
      <c r="N340" s="12" t="str">
        <f t="shared" si="27"/>
        <v/>
      </c>
    </row>
    <row r="341" spans="2:14" ht="36" x14ac:dyDescent="0.25">
      <c r="B341" s="2" t="str">
        <f t="shared" si="24"/>
        <v/>
      </c>
      <c r="C341" s="29" t="str">
        <f t="shared" ca="1" si="25"/>
        <v/>
      </c>
      <c r="M341" s="24" t="str">
        <f t="shared" si="26"/>
        <v/>
      </c>
      <c r="N341" s="12" t="str">
        <f t="shared" si="27"/>
        <v/>
      </c>
    </row>
    <row r="342" spans="2:14" ht="36" x14ac:dyDescent="0.25">
      <c r="B342" s="2" t="str">
        <f t="shared" si="24"/>
        <v/>
      </c>
      <c r="C342" s="29" t="str">
        <f t="shared" ca="1" si="25"/>
        <v/>
      </c>
      <c r="M342" s="24" t="str">
        <f t="shared" si="26"/>
        <v/>
      </c>
      <c r="N342" s="12" t="str">
        <f t="shared" si="27"/>
        <v/>
      </c>
    </row>
    <row r="343" spans="2:14" ht="36" x14ac:dyDescent="0.25">
      <c r="B343" s="2" t="str">
        <f t="shared" si="24"/>
        <v/>
      </c>
      <c r="C343" s="29" t="str">
        <f t="shared" ca="1" si="25"/>
        <v/>
      </c>
      <c r="M343" s="24" t="str">
        <f t="shared" si="26"/>
        <v/>
      </c>
      <c r="N343" s="12" t="str">
        <f t="shared" si="27"/>
        <v/>
      </c>
    </row>
    <row r="344" spans="2:14" ht="36" x14ac:dyDescent="0.25">
      <c r="B344" s="2" t="str">
        <f t="shared" si="24"/>
        <v/>
      </c>
      <c r="C344" s="29" t="str">
        <f t="shared" ca="1" si="25"/>
        <v/>
      </c>
      <c r="M344" s="24" t="str">
        <f t="shared" si="26"/>
        <v/>
      </c>
      <c r="N344" s="12" t="str">
        <f t="shared" si="27"/>
        <v/>
      </c>
    </row>
    <row r="345" spans="2:14" ht="36" x14ac:dyDescent="0.25">
      <c r="B345" s="2" t="str">
        <f t="shared" si="24"/>
        <v/>
      </c>
      <c r="C345" s="29" t="str">
        <f t="shared" ca="1" si="25"/>
        <v/>
      </c>
      <c r="M345" s="24" t="str">
        <f t="shared" si="26"/>
        <v/>
      </c>
      <c r="N345" s="12" t="str">
        <f t="shared" si="27"/>
        <v/>
      </c>
    </row>
    <row r="346" spans="2:14" ht="36" x14ac:dyDescent="0.25">
      <c r="B346" s="2" t="str">
        <f t="shared" si="24"/>
        <v/>
      </c>
      <c r="C346" s="29" t="str">
        <f t="shared" ca="1" si="25"/>
        <v/>
      </c>
      <c r="M346" s="24" t="str">
        <f t="shared" si="26"/>
        <v/>
      </c>
      <c r="N346" s="12" t="str">
        <f t="shared" si="27"/>
        <v/>
      </c>
    </row>
    <row r="347" spans="2:14" ht="36" x14ac:dyDescent="0.25">
      <c r="B347" s="2" t="str">
        <f t="shared" si="24"/>
        <v/>
      </c>
      <c r="C347" s="29" t="str">
        <f t="shared" ca="1" si="25"/>
        <v/>
      </c>
      <c r="M347" s="24" t="str">
        <f t="shared" si="26"/>
        <v/>
      </c>
      <c r="N347" s="12" t="str">
        <f t="shared" si="27"/>
        <v/>
      </c>
    </row>
    <row r="348" spans="2:14" ht="36" x14ac:dyDescent="0.25">
      <c r="B348" s="2" t="str">
        <f t="shared" si="24"/>
        <v/>
      </c>
      <c r="C348" s="29" t="str">
        <f t="shared" ca="1" si="25"/>
        <v/>
      </c>
      <c r="M348" s="24" t="str">
        <f t="shared" si="26"/>
        <v/>
      </c>
      <c r="N348" s="12" t="str">
        <f t="shared" si="27"/>
        <v/>
      </c>
    </row>
    <row r="349" spans="2:14" ht="36" x14ac:dyDescent="0.25">
      <c r="B349" s="2" t="str">
        <f t="shared" si="24"/>
        <v/>
      </c>
      <c r="C349" s="29" t="str">
        <f t="shared" ca="1" si="25"/>
        <v/>
      </c>
      <c r="M349" s="24" t="str">
        <f t="shared" si="26"/>
        <v/>
      </c>
      <c r="N349" s="12" t="str">
        <f t="shared" si="27"/>
        <v/>
      </c>
    </row>
    <row r="350" spans="2:14" ht="36" x14ac:dyDescent="0.25">
      <c r="B350" s="2" t="str">
        <f t="shared" si="24"/>
        <v/>
      </c>
      <c r="C350" s="29" t="str">
        <f t="shared" ca="1" si="25"/>
        <v/>
      </c>
      <c r="M350" s="24" t="str">
        <f t="shared" si="26"/>
        <v/>
      </c>
      <c r="N350" s="12" t="str">
        <f t="shared" si="27"/>
        <v/>
      </c>
    </row>
    <row r="351" spans="2:14" ht="36" x14ac:dyDescent="0.25">
      <c r="B351" s="2" t="str">
        <f t="shared" si="24"/>
        <v/>
      </c>
      <c r="C351" s="29" t="str">
        <f t="shared" ca="1" si="25"/>
        <v/>
      </c>
      <c r="M351" s="24" t="str">
        <f t="shared" si="26"/>
        <v/>
      </c>
      <c r="N351" s="12" t="str">
        <f t="shared" si="27"/>
        <v/>
      </c>
    </row>
    <row r="352" spans="2:14" ht="36" x14ac:dyDescent="0.25">
      <c r="B352" s="2" t="str">
        <f t="shared" si="24"/>
        <v/>
      </c>
      <c r="C352" s="29" t="str">
        <f t="shared" ca="1" si="25"/>
        <v/>
      </c>
      <c r="M352" s="24" t="str">
        <f t="shared" si="26"/>
        <v/>
      </c>
      <c r="N352" s="12" t="str">
        <f t="shared" si="27"/>
        <v/>
      </c>
    </row>
    <row r="353" spans="2:14" ht="36" x14ac:dyDescent="0.25">
      <c r="B353" s="2" t="str">
        <f t="shared" si="24"/>
        <v/>
      </c>
      <c r="C353" s="29" t="str">
        <f t="shared" ca="1" si="25"/>
        <v/>
      </c>
      <c r="M353" s="24" t="str">
        <f t="shared" si="26"/>
        <v/>
      </c>
      <c r="N353" s="12" t="str">
        <f t="shared" si="27"/>
        <v/>
      </c>
    </row>
    <row r="354" spans="2:14" ht="36" x14ac:dyDescent="0.25">
      <c r="B354" s="2" t="str">
        <f t="shared" ref="B354:B405" si="28">IF(D354="","",IF(I354="","PENDENTE","RESPONDIDO"))</f>
        <v/>
      </c>
      <c r="C354" s="29" t="str">
        <f t="shared" ref="C354:C405" ca="1" si="29">IF(D354="","",IF(I354="",(K354+20)-TODAY(),""))</f>
        <v/>
      </c>
      <c r="M354" s="24" t="str">
        <f t="shared" si="26"/>
        <v/>
      </c>
      <c r="N354" s="12" t="str">
        <f t="shared" si="27"/>
        <v/>
      </c>
    </row>
    <row r="355" spans="2:14" ht="36" x14ac:dyDescent="0.25">
      <c r="B355" s="2" t="str">
        <f t="shared" si="28"/>
        <v/>
      </c>
      <c r="C355" s="29" t="str">
        <f t="shared" ca="1" si="29"/>
        <v/>
      </c>
      <c r="M355" s="24" t="str">
        <f t="shared" si="26"/>
        <v/>
      </c>
      <c r="N355" s="12" t="str">
        <f t="shared" si="27"/>
        <v/>
      </c>
    </row>
    <row r="356" spans="2:14" ht="36" x14ac:dyDescent="0.25">
      <c r="B356" s="2" t="str">
        <f t="shared" si="28"/>
        <v/>
      </c>
      <c r="C356" s="29" t="str">
        <f t="shared" ca="1" si="29"/>
        <v/>
      </c>
      <c r="M356" s="24" t="str">
        <f t="shared" si="26"/>
        <v/>
      </c>
      <c r="N356" s="12" t="str">
        <f t="shared" si="27"/>
        <v/>
      </c>
    </row>
    <row r="357" spans="2:14" ht="36" x14ac:dyDescent="0.25">
      <c r="B357" s="2" t="str">
        <f t="shared" si="28"/>
        <v/>
      </c>
      <c r="C357" s="29" t="str">
        <f t="shared" ca="1" si="29"/>
        <v/>
      </c>
      <c r="M357" s="24" t="str">
        <f t="shared" si="26"/>
        <v/>
      </c>
      <c r="N357" s="12" t="str">
        <f t="shared" si="27"/>
        <v/>
      </c>
    </row>
    <row r="358" spans="2:14" ht="36" x14ac:dyDescent="0.25">
      <c r="B358" s="2" t="str">
        <f t="shared" si="28"/>
        <v/>
      </c>
      <c r="C358" s="29" t="str">
        <f t="shared" ca="1" si="29"/>
        <v/>
      </c>
      <c r="M358" s="24" t="str">
        <f t="shared" ref="M358:M395" si="30">IF(L358="","",L358-K358)</f>
        <v/>
      </c>
      <c r="N358" s="12" t="str">
        <f t="shared" ref="N358:N395" si="31">IF(L358="","",IF((L358-K358)&gt;20,"Sim","Não"))</f>
        <v/>
      </c>
    </row>
    <row r="359" spans="2:14" ht="36" x14ac:dyDescent="0.25">
      <c r="B359" s="2" t="str">
        <f t="shared" si="28"/>
        <v/>
      </c>
      <c r="C359" s="29" t="str">
        <f t="shared" ca="1" si="29"/>
        <v/>
      </c>
      <c r="M359" s="24" t="str">
        <f t="shared" si="30"/>
        <v/>
      </c>
      <c r="N359" s="12" t="str">
        <f t="shared" si="31"/>
        <v/>
      </c>
    </row>
    <row r="360" spans="2:14" ht="36" x14ac:dyDescent="0.25">
      <c r="B360" s="2" t="str">
        <f t="shared" si="28"/>
        <v/>
      </c>
      <c r="C360" s="29" t="str">
        <f t="shared" ca="1" si="29"/>
        <v/>
      </c>
      <c r="M360" s="24" t="str">
        <f t="shared" si="30"/>
        <v/>
      </c>
      <c r="N360" s="12" t="str">
        <f t="shared" si="31"/>
        <v/>
      </c>
    </row>
    <row r="361" spans="2:14" ht="36" x14ac:dyDescent="0.25">
      <c r="B361" s="2" t="str">
        <f t="shared" si="28"/>
        <v/>
      </c>
      <c r="C361" s="29" t="str">
        <f t="shared" ca="1" si="29"/>
        <v/>
      </c>
      <c r="M361" s="24" t="str">
        <f t="shared" si="30"/>
        <v/>
      </c>
      <c r="N361" s="12" t="str">
        <f t="shared" si="31"/>
        <v/>
      </c>
    </row>
    <row r="362" spans="2:14" ht="36" x14ac:dyDescent="0.25">
      <c r="B362" s="2" t="str">
        <f t="shared" si="28"/>
        <v/>
      </c>
      <c r="C362" s="29" t="str">
        <f t="shared" ca="1" si="29"/>
        <v/>
      </c>
      <c r="M362" s="24" t="str">
        <f t="shared" si="30"/>
        <v/>
      </c>
      <c r="N362" s="12" t="str">
        <f t="shared" si="31"/>
        <v/>
      </c>
    </row>
    <row r="363" spans="2:14" ht="36" x14ac:dyDescent="0.25">
      <c r="B363" s="2" t="str">
        <f t="shared" si="28"/>
        <v/>
      </c>
      <c r="C363" s="29" t="str">
        <f t="shared" ca="1" si="29"/>
        <v/>
      </c>
      <c r="M363" s="24" t="str">
        <f t="shared" si="30"/>
        <v/>
      </c>
      <c r="N363" s="12" t="str">
        <f t="shared" si="31"/>
        <v/>
      </c>
    </row>
    <row r="364" spans="2:14" ht="36" x14ac:dyDescent="0.25">
      <c r="B364" s="2" t="str">
        <f t="shared" si="28"/>
        <v/>
      </c>
      <c r="C364" s="29" t="str">
        <f t="shared" ca="1" si="29"/>
        <v/>
      </c>
      <c r="M364" s="24" t="str">
        <f t="shared" si="30"/>
        <v/>
      </c>
      <c r="N364" s="12" t="str">
        <f t="shared" si="31"/>
        <v/>
      </c>
    </row>
    <row r="365" spans="2:14" ht="36" x14ac:dyDescent="0.25">
      <c r="B365" s="2" t="str">
        <f t="shared" si="28"/>
        <v/>
      </c>
      <c r="C365" s="29" t="str">
        <f t="shared" ca="1" si="29"/>
        <v/>
      </c>
      <c r="M365" s="24" t="str">
        <f t="shared" si="30"/>
        <v/>
      </c>
      <c r="N365" s="12" t="str">
        <f t="shared" si="31"/>
        <v/>
      </c>
    </row>
    <row r="366" spans="2:14" ht="36" x14ac:dyDescent="0.25">
      <c r="B366" s="2" t="str">
        <f t="shared" si="28"/>
        <v/>
      </c>
      <c r="C366" s="29" t="str">
        <f t="shared" ca="1" si="29"/>
        <v/>
      </c>
      <c r="M366" s="24" t="str">
        <f t="shared" si="30"/>
        <v/>
      </c>
      <c r="N366" s="12" t="str">
        <f t="shared" si="31"/>
        <v/>
      </c>
    </row>
    <row r="367" spans="2:14" ht="36" x14ac:dyDescent="0.25">
      <c r="B367" s="2" t="str">
        <f t="shared" si="28"/>
        <v/>
      </c>
      <c r="C367" s="29" t="str">
        <f t="shared" ca="1" si="29"/>
        <v/>
      </c>
      <c r="M367" s="24" t="str">
        <f t="shared" si="30"/>
        <v/>
      </c>
      <c r="N367" s="12" t="str">
        <f t="shared" si="31"/>
        <v/>
      </c>
    </row>
    <row r="368" spans="2:14" ht="36" x14ac:dyDescent="0.25">
      <c r="B368" s="2" t="str">
        <f t="shared" si="28"/>
        <v/>
      </c>
      <c r="C368" s="29" t="str">
        <f t="shared" ca="1" si="29"/>
        <v/>
      </c>
      <c r="M368" s="24" t="str">
        <f t="shared" si="30"/>
        <v/>
      </c>
      <c r="N368" s="12" t="str">
        <f t="shared" si="31"/>
        <v/>
      </c>
    </row>
    <row r="369" spans="2:14" ht="36" x14ac:dyDescent="0.25">
      <c r="B369" s="2" t="str">
        <f t="shared" si="28"/>
        <v/>
      </c>
      <c r="C369" s="29" t="str">
        <f t="shared" ca="1" si="29"/>
        <v/>
      </c>
      <c r="M369" s="24" t="str">
        <f t="shared" si="30"/>
        <v/>
      </c>
      <c r="N369" s="12" t="str">
        <f t="shared" si="31"/>
        <v/>
      </c>
    </row>
    <row r="370" spans="2:14" ht="36" x14ac:dyDescent="0.25">
      <c r="B370" s="2" t="str">
        <f t="shared" si="28"/>
        <v/>
      </c>
      <c r="C370" s="29" t="str">
        <f t="shared" ca="1" si="29"/>
        <v/>
      </c>
      <c r="M370" s="24" t="str">
        <f t="shared" si="30"/>
        <v/>
      </c>
      <c r="N370" s="12" t="str">
        <f t="shared" si="31"/>
        <v/>
      </c>
    </row>
    <row r="371" spans="2:14" ht="36" x14ac:dyDescent="0.25">
      <c r="B371" s="2" t="str">
        <f t="shared" si="28"/>
        <v/>
      </c>
      <c r="C371" s="29" t="str">
        <f t="shared" ca="1" si="29"/>
        <v/>
      </c>
      <c r="M371" s="24" t="str">
        <f t="shared" si="30"/>
        <v/>
      </c>
      <c r="N371" s="12" t="str">
        <f t="shared" si="31"/>
        <v/>
      </c>
    </row>
    <row r="372" spans="2:14" ht="36" x14ac:dyDescent="0.25">
      <c r="B372" s="2" t="str">
        <f t="shared" si="28"/>
        <v/>
      </c>
      <c r="C372" s="29" t="str">
        <f t="shared" ca="1" si="29"/>
        <v/>
      </c>
      <c r="M372" s="24" t="str">
        <f t="shared" si="30"/>
        <v/>
      </c>
      <c r="N372" s="12" t="str">
        <f t="shared" si="31"/>
        <v/>
      </c>
    </row>
    <row r="373" spans="2:14" ht="36" x14ac:dyDescent="0.25">
      <c r="B373" s="2" t="str">
        <f t="shared" si="28"/>
        <v/>
      </c>
      <c r="C373" s="29" t="str">
        <f t="shared" ca="1" si="29"/>
        <v/>
      </c>
      <c r="M373" s="24" t="str">
        <f t="shared" si="30"/>
        <v/>
      </c>
      <c r="N373" s="12" t="str">
        <f t="shared" si="31"/>
        <v/>
      </c>
    </row>
    <row r="374" spans="2:14" ht="36" x14ac:dyDescent="0.25">
      <c r="B374" s="2" t="str">
        <f t="shared" si="28"/>
        <v/>
      </c>
      <c r="C374" s="29" t="str">
        <f t="shared" ca="1" si="29"/>
        <v/>
      </c>
      <c r="M374" s="24" t="str">
        <f t="shared" si="30"/>
        <v/>
      </c>
      <c r="N374" s="12" t="str">
        <f t="shared" si="31"/>
        <v/>
      </c>
    </row>
    <row r="375" spans="2:14" ht="36" x14ac:dyDescent="0.25">
      <c r="B375" s="2" t="str">
        <f t="shared" si="28"/>
        <v/>
      </c>
      <c r="C375" s="29" t="str">
        <f t="shared" ca="1" si="29"/>
        <v/>
      </c>
      <c r="M375" s="24" t="str">
        <f t="shared" si="30"/>
        <v/>
      </c>
      <c r="N375" s="12" t="str">
        <f t="shared" si="31"/>
        <v/>
      </c>
    </row>
    <row r="376" spans="2:14" ht="36" x14ac:dyDescent="0.25">
      <c r="B376" s="2" t="str">
        <f t="shared" si="28"/>
        <v/>
      </c>
      <c r="C376" s="29" t="str">
        <f t="shared" ca="1" si="29"/>
        <v/>
      </c>
      <c r="M376" s="24" t="str">
        <f t="shared" si="30"/>
        <v/>
      </c>
      <c r="N376" s="12" t="str">
        <f t="shared" si="31"/>
        <v/>
      </c>
    </row>
    <row r="377" spans="2:14" ht="36" x14ac:dyDescent="0.25">
      <c r="B377" s="2" t="str">
        <f t="shared" si="28"/>
        <v/>
      </c>
      <c r="C377" s="29" t="str">
        <f t="shared" ca="1" si="29"/>
        <v/>
      </c>
      <c r="M377" s="24" t="str">
        <f t="shared" si="30"/>
        <v/>
      </c>
      <c r="N377" s="12" t="str">
        <f t="shared" si="31"/>
        <v/>
      </c>
    </row>
    <row r="378" spans="2:14" ht="36" x14ac:dyDescent="0.25">
      <c r="B378" s="2" t="str">
        <f t="shared" si="28"/>
        <v/>
      </c>
      <c r="C378" s="29" t="str">
        <f t="shared" ca="1" si="29"/>
        <v/>
      </c>
      <c r="M378" s="24" t="str">
        <f t="shared" si="30"/>
        <v/>
      </c>
      <c r="N378" s="12" t="str">
        <f t="shared" si="31"/>
        <v/>
      </c>
    </row>
    <row r="379" spans="2:14" ht="36" x14ac:dyDescent="0.25">
      <c r="B379" s="2" t="str">
        <f t="shared" si="28"/>
        <v/>
      </c>
      <c r="C379" s="29" t="str">
        <f t="shared" ca="1" si="29"/>
        <v/>
      </c>
      <c r="M379" s="24" t="str">
        <f t="shared" si="30"/>
        <v/>
      </c>
      <c r="N379" s="12" t="str">
        <f t="shared" si="31"/>
        <v/>
      </c>
    </row>
    <row r="380" spans="2:14" ht="36" x14ac:dyDescent="0.25">
      <c r="B380" s="2" t="str">
        <f t="shared" si="28"/>
        <v/>
      </c>
      <c r="C380" s="29" t="str">
        <f t="shared" ca="1" si="29"/>
        <v/>
      </c>
      <c r="M380" s="24" t="str">
        <f t="shared" si="30"/>
        <v/>
      </c>
      <c r="N380" s="12" t="str">
        <f t="shared" si="31"/>
        <v/>
      </c>
    </row>
    <row r="381" spans="2:14" ht="36" x14ac:dyDescent="0.25">
      <c r="B381" s="2" t="str">
        <f t="shared" si="28"/>
        <v/>
      </c>
      <c r="C381" s="29" t="str">
        <f t="shared" ca="1" si="29"/>
        <v/>
      </c>
      <c r="M381" s="24" t="str">
        <f t="shared" si="30"/>
        <v/>
      </c>
      <c r="N381" s="12" t="str">
        <f t="shared" si="31"/>
        <v/>
      </c>
    </row>
    <row r="382" spans="2:14" ht="36" x14ac:dyDescent="0.25">
      <c r="B382" s="2" t="str">
        <f t="shared" si="28"/>
        <v/>
      </c>
      <c r="C382" s="29" t="str">
        <f t="shared" ca="1" si="29"/>
        <v/>
      </c>
      <c r="M382" s="24" t="str">
        <f t="shared" si="30"/>
        <v/>
      </c>
      <c r="N382" s="12" t="str">
        <f t="shared" si="31"/>
        <v/>
      </c>
    </row>
    <row r="383" spans="2:14" ht="36" x14ac:dyDescent="0.25">
      <c r="B383" s="2" t="str">
        <f t="shared" si="28"/>
        <v/>
      </c>
      <c r="C383" s="29" t="str">
        <f t="shared" ca="1" si="29"/>
        <v/>
      </c>
      <c r="M383" s="24" t="str">
        <f t="shared" si="30"/>
        <v/>
      </c>
      <c r="N383" s="12" t="str">
        <f t="shared" si="31"/>
        <v/>
      </c>
    </row>
    <row r="384" spans="2:14" ht="36" x14ac:dyDescent="0.25">
      <c r="B384" s="2" t="str">
        <f t="shared" si="28"/>
        <v/>
      </c>
      <c r="C384" s="29" t="str">
        <f t="shared" ca="1" si="29"/>
        <v/>
      </c>
      <c r="M384" s="24" t="str">
        <f t="shared" si="30"/>
        <v/>
      </c>
      <c r="N384" s="12" t="str">
        <f t="shared" si="31"/>
        <v/>
      </c>
    </row>
    <row r="385" spans="2:14" ht="36" x14ac:dyDescent="0.25">
      <c r="B385" s="2" t="str">
        <f t="shared" si="28"/>
        <v/>
      </c>
      <c r="C385" s="29" t="str">
        <f t="shared" ca="1" si="29"/>
        <v/>
      </c>
      <c r="M385" s="24" t="str">
        <f t="shared" si="30"/>
        <v/>
      </c>
      <c r="N385" s="12" t="str">
        <f t="shared" si="31"/>
        <v/>
      </c>
    </row>
    <row r="386" spans="2:14" ht="36" x14ac:dyDescent="0.25">
      <c r="B386" s="2" t="str">
        <f t="shared" si="28"/>
        <v/>
      </c>
      <c r="C386" s="29" t="str">
        <f t="shared" ca="1" si="29"/>
        <v/>
      </c>
      <c r="M386" s="24" t="str">
        <f t="shared" si="30"/>
        <v/>
      </c>
      <c r="N386" s="12" t="str">
        <f t="shared" si="31"/>
        <v/>
      </c>
    </row>
    <row r="387" spans="2:14" ht="36" x14ac:dyDescent="0.25">
      <c r="B387" s="2" t="str">
        <f t="shared" si="28"/>
        <v/>
      </c>
      <c r="C387" s="29" t="str">
        <f t="shared" ca="1" si="29"/>
        <v/>
      </c>
      <c r="M387" s="24" t="str">
        <f t="shared" si="30"/>
        <v/>
      </c>
      <c r="N387" s="12" t="str">
        <f t="shared" si="31"/>
        <v/>
      </c>
    </row>
    <row r="388" spans="2:14" ht="36" x14ac:dyDescent="0.25">
      <c r="B388" s="2" t="str">
        <f t="shared" si="28"/>
        <v/>
      </c>
      <c r="C388" s="29" t="str">
        <f t="shared" ca="1" si="29"/>
        <v/>
      </c>
      <c r="M388" s="24" t="str">
        <f t="shared" si="30"/>
        <v/>
      </c>
      <c r="N388" s="12" t="str">
        <f t="shared" si="31"/>
        <v/>
      </c>
    </row>
    <row r="389" spans="2:14" ht="36" x14ac:dyDescent="0.25">
      <c r="B389" s="2" t="str">
        <f t="shared" si="28"/>
        <v/>
      </c>
      <c r="C389" s="29" t="str">
        <f t="shared" ca="1" si="29"/>
        <v/>
      </c>
      <c r="M389" s="24" t="str">
        <f t="shared" si="30"/>
        <v/>
      </c>
      <c r="N389" s="12" t="str">
        <f t="shared" si="31"/>
        <v/>
      </c>
    </row>
    <row r="390" spans="2:14" ht="36" x14ac:dyDescent="0.25">
      <c r="B390" s="2" t="str">
        <f t="shared" si="28"/>
        <v/>
      </c>
      <c r="C390" s="29" t="str">
        <f t="shared" ca="1" si="29"/>
        <v/>
      </c>
      <c r="M390" s="24" t="str">
        <f t="shared" si="30"/>
        <v/>
      </c>
      <c r="N390" s="12" t="str">
        <f t="shared" si="31"/>
        <v/>
      </c>
    </row>
    <row r="391" spans="2:14" ht="36" x14ac:dyDescent="0.25">
      <c r="B391" s="2" t="str">
        <f t="shared" si="28"/>
        <v/>
      </c>
      <c r="C391" s="29" t="str">
        <f t="shared" ca="1" si="29"/>
        <v/>
      </c>
      <c r="M391" s="24" t="str">
        <f t="shared" si="30"/>
        <v/>
      </c>
      <c r="N391" s="12" t="str">
        <f t="shared" si="31"/>
        <v/>
      </c>
    </row>
    <row r="392" spans="2:14" ht="36" x14ac:dyDescent="0.25">
      <c r="B392" s="2" t="str">
        <f t="shared" si="28"/>
        <v/>
      </c>
      <c r="C392" s="29" t="str">
        <f t="shared" ca="1" si="29"/>
        <v/>
      </c>
      <c r="M392" s="24" t="str">
        <f t="shared" si="30"/>
        <v/>
      </c>
      <c r="N392" s="12" t="str">
        <f t="shared" si="31"/>
        <v/>
      </c>
    </row>
    <row r="393" spans="2:14" ht="36" x14ac:dyDescent="0.25">
      <c r="B393" s="2" t="str">
        <f t="shared" si="28"/>
        <v/>
      </c>
      <c r="C393" s="29" t="str">
        <f t="shared" ca="1" si="29"/>
        <v/>
      </c>
      <c r="M393" s="24" t="str">
        <f t="shared" si="30"/>
        <v/>
      </c>
      <c r="N393" s="12" t="str">
        <f t="shared" si="31"/>
        <v/>
      </c>
    </row>
    <row r="394" spans="2:14" ht="36" x14ac:dyDescent="0.25">
      <c r="B394" s="2" t="str">
        <f t="shared" si="28"/>
        <v/>
      </c>
      <c r="C394" s="29" t="str">
        <f t="shared" ca="1" si="29"/>
        <v/>
      </c>
      <c r="M394" s="24" t="str">
        <f t="shared" si="30"/>
        <v/>
      </c>
      <c r="N394" s="12" t="str">
        <f t="shared" si="31"/>
        <v/>
      </c>
    </row>
    <row r="395" spans="2:14" ht="36" x14ac:dyDescent="0.25">
      <c r="B395" s="2" t="str">
        <f t="shared" si="28"/>
        <v/>
      </c>
      <c r="C395" s="29" t="str">
        <f t="shared" ca="1" si="29"/>
        <v/>
      </c>
      <c r="M395" s="24" t="str">
        <f t="shared" si="30"/>
        <v/>
      </c>
      <c r="N395" s="12" t="str">
        <f t="shared" si="31"/>
        <v/>
      </c>
    </row>
    <row r="396" spans="2:14" ht="36" x14ac:dyDescent="0.25">
      <c r="B396" s="2" t="str">
        <f t="shared" si="28"/>
        <v/>
      </c>
      <c r="C396" s="29" t="str">
        <f t="shared" ca="1" si="29"/>
        <v/>
      </c>
      <c r="M396" s="24" t="str">
        <f t="shared" ref="M396:M405" si="32">IF(L396="","",L396-K396)</f>
        <v/>
      </c>
      <c r="N396" s="12" t="str">
        <f t="shared" ref="N396:N405" si="33">IF(L396="","",IF((L396-K396)&gt;20,"Sim","Não"))</f>
        <v/>
      </c>
    </row>
    <row r="397" spans="2:14" ht="36" x14ac:dyDescent="0.25">
      <c r="B397" s="2" t="str">
        <f t="shared" si="28"/>
        <v/>
      </c>
      <c r="C397" s="29" t="str">
        <f t="shared" ca="1" si="29"/>
        <v/>
      </c>
      <c r="M397" s="24" t="str">
        <f t="shared" si="32"/>
        <v/>
      </c>
      <c r="N397" s="12" t="str">
        <f t="shared" si="33"/>
        <v/>
      </c>
    </row>
    <row r="398" spans="2:14" ht="36" x14ac:dyDescent="0.25">
      <c r="B398" s="2" t="str">
        <f t="shared" si="28"/>
        <v/>
      </c>
      <c r="C398" s="29" t="str">
        <f t="shared" ca="1" si="29"/>
        <v/>
      </c>
      <c r="M398" s="24" t="str">
        <f t="shared" si="32"/>
        <v/>
      </c>
      <c r="N398" s="12" t="str">
        <f t="shared" si="33"/>
        <v/>
      </c>
    </row>
    <row r="399" spans="2:14" ht="36" x14ac:dyDescent="0.25">
      <c r="B399" s="2" t="str">
        <f t="shared" si="28"/>
        <v/>
      </c>
      <c r="C399" s="29" t="str">
        <f t="shared" ca="1" si="29"/>
        <v/>
      </c>
      <c r="M399" s="24" t="str">
        <f t="shared" si="32"/>
        <v/>
      </c>
      <c r="N399" s="12" t="str">
        <f t="shared" si="33"/>
        <v/>
      </c>
    </row>
    <row r="400" spans="2:14" ht="36" x14ac:dyDescent="0.25">
      <c r="B400" s="2" t="str">
        <f t="shared" si="28"/>
        <v/>
      </c>
      <c r="C400" s="29" t="str">
        <f t="shared" ca="1" si="29"/>
        <v/>
      </c>
      <c r="M400" s="24" t="str">
        <f t="shared" si="32"/>
        <v/>
      </c>
      <c r="N400" s="12" t="str">
        <f t="shared" si="33"/>
        <v/>
      </c>
    </row>
    <row r="401" spans="2:14" ht="36" x14ac:dyDescent="0.25">
      <c r="B401" s="2" t="str">
        <f t="shared" si="28"/>
        <v/>
      </c>
      <c r="C401" s="29" t="str">
        <f t="shared" ca="1" si="29"/>
        <v/>
      </c>
      <c r="M401" s="24" t="str">
        <f t="shared" si="32"/>
        <v/>
      </c>
      <c r="N401" s="12" t="str">
        <f t="shared" si="33"/>
        <v/>
      </c>
    </row>
    <row r="402" spans="2:14" ht="36" x14ac:dyDescent="0.25">
      <c r="B402" s="2" t="str">
        <f t="shared" si="28"/>
        <v/>
      </c>
      <c r="C402" s="29" t="str">
        <f t="shared" ca="1" si="29"/>
        <v/>
      </c>
      <c r="M402" s="24" t="str">
        <f t="shared" si="32"/>
        <v/>
      </c>
      <c r="N402" s="12" t="str">
        <f t="shared" si="33"/>
        <v/>
      </c>
    </row>
    <row r="403" spans="2:14" ht="36" x14ac:dyDescent="0.25">
      <c r="B403" s="2" t="str">
        <f t="shared" si="28"/>
        <v/>
      </c>
      <c r="C403" s="29" t="str">
        <f t="shared" ca="1" si="29"/>
        <v/>
      </c>
      <c r="M403" s="24" t="str">
        <f t="shared" si="32"/>
        <v/>
      </c>
      <c r="N403" s="12" t="str">
        <f t="shared" si="33"/>
        <v/>
      </c>
    </row>
    <row r="404" spans="2:14" ht="36" x14ac:dyDescent="0.25">
      <c r="B404" s="2" t="str">
        <f t="shared" si="28"/>
        <v/>
      </c>
      <c r="C404" s="29" t="str">
        <f t="shared" ca="1" si="29"/>
        <v/>
      </c>
      <c r="M404" s="24" t="str">
        <f t="shared" si="32"/>
        <v/>
      </c>
      <c r="N404" s="12" t="str">
        <f t="shared" si="33"/>
        <v/>
      </c>
    </row>
    <row r="405" spans="2:14" ht="36" x14ac:dyDescent="0.25">
      <c r="B405" s="2" t="str">
        <f t="shared" si="28"/>
        <v/>
      </c>
      <c r="C405" s="29" t="str">
        <f t="shared" ca="1" si="29"/>
        <v/>
      </c>
      <c r="M405" s="24" t="str">
        <f t="shared" si="32"/>
        <v/>
      </c>
      <c r="N405" s="12" t="str">
        <f t="shared" si="33"/>
        <v/>
      </c>
    </row>
  </sheetData>
  <phoneticPr fontId="55" type="noConversion"/>
  <conditionalFormatting sqref="B1:C4 D5:D6 B8:D29 B31:C65427">
    <cfRule type="containsText" dxfId="381" priority="3" stopIfTrue="1" operator="containsText" text="RESPONDIDO">
      <formula>NOT(ISERROR(SEARCH("RESPONDIDO",B1)))</formula>
    </cfRule>
  </conditionalFormatting>
  <conditionalFormatting sqref="B31:C65427 B1:C4 D5:D6 B8:D29">
    <cfRule type="containsText" dxfId="380" priority="2" stopIfTrue="1" operator="containsText" text="PENDENTE">
      <formula>NOT(ISERROR(SEARCH("PENDENTE",B1)))</formula>
    </cfRule>
  </conditionalFormatting>
  <conditionalFormatting sqref="C31:C405">
    <cfRule type="cellIs" dxfId="379" priority="1" stopIfTrue="1" operator="greaterThan">
      <formula>0</formula>
    </cfRule>
  </conditionalFormatting>
  <dataValidations count="5">
    <dataValidation type="list" allowBlank="1" showInputMessage="1" showErrorMessage="1" sqref="W31:W304" xr:uid="{F70E8037-8DA0-4615-AB2C-BFA1C585C2EF}">
      <formula1>$W$1:$W$29</formula1>
    </dataValidation>
    <dataValidation type="list" allowBlank="1" showInputMessage="1" showErrorMessage="1" sqref="G31:G304" xr:uid="{A5987649-FF04-47BE-AC24-3C93F2659444}">
      <formula1>$G$1:$G$6</formula1>
    </dataValidation>
    <dataValidation type="list" allowBlank="1" showInputMessage="1" showErrorMessage="1" sqref="H31:H304" xr:uid="{DE531D89-8CCD-4703-98C4-838E12A3506D}">
      <formula1>$H$1:$H$2</formula1>
    </dataValidation>
    <dataValidation type="list" allowBlank="1" showInputMessage="1" showErrorMessage="1" sqref="F31:F304" xr:uid="{21964F4D-AA00-4F3B-9235-0499EBB6AE67}">
      <formula1>$F$1:$F$4</formula1>
    </dataValidation>
    <dataValidation type="list" allowBlank="1" showInputMessage="1" showErrorMessage="1" sqref="Q31:Q304" xr:uid="{F0AEE57E-1511-436E-B6B2-6CE9B14A3761}">
      <formula1>$Q$5:$Q$6</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3"/>
  <sheetViews>
    <sheetView topLeftCell="O213" zoomScale="98" zoomScaleNormal="98" workbookViewId="0">
      <selection activeCell="Q94" sqref="Q94:Q216"/>
    </sheetView>
  </sheetViews>
  <sheetFormatPr defaultRowHeight="18.75" x14ac:dyDescent="0.25"/>
  <cols>
    <col min="1" max="1" width="13.7109375" style="122" customWidth="1"/>
    <col min="2" max="2" width="18.5703125" style="1" bestFit="1" customWidth="1"/>
    <col min="3" max="3" width="18.5703125" style="1" customWidth="1"/>
    <col min="4" max="4" width="21" style="1" bestFit="1" customWidth="1"/>
    <col min="5" max="5" width="10" style="5" hidden="1" customWidth="1"/>
    <col min="6" max="6" width="20.85546875" style="8" customWidth="1"/>
    <col min="7" max="7" width="22.42578125" style="5" customWidth="1"/>
    <col min="8" max="8" width="21.42578125" style="5" customWidth="1"/>
    <col min="9" max="10" width="66.42578125" style="8" customWidth="1"/>
    <col min="11" max="11" width="12.5703125" style="1" bestFit="1" customWidth="1"/>
    <col min="12" max="12" width="12.42578125" style="5" customWidth="1"/>
    <col min="13" max="13" width="7.7109375" style="5" customWidth="1"/>
    <col min="14" max="14" width="12.42578125" style="5" bestFit="1" customWidth="1"/>
    <col min="15" max="15" width="44.28515625" style="1" bestFit="1" customWidth="1"/>
    <col min="16" max="16" width="102.140625" style="10" bestFit="1" customWidth="1"/>
    <col min="17" max="18" width="10.28515625" style="5" customWidth="1"/>
    <col min="19" max="19" width="25.85546875" style="5" bestFit="1" customWidth="1"/>
    <col min="20" max="21" width="10.28515625" style="5" customWidth="1"/>
    <col min="22" max="22" width="93.7109375" style="10" customWidth="1"/>
    <col min="23" max="23" width="12.28515625" style="5" bestFit="1" customWidth="1"/>
    <col min="24" max="24" width="86.85546875" bestFit="1" customWidth="1"/>
  </cols>
  <sheetData>
    <row r="1" spans="1:33" ht="15.75" hidden="1" x14ac:dyDescent="0.25">
      <c r="A1"/>
      <c r="F1" s="21" t="s">
        <v>12</v>
      </c>
      <c r="G1" s="7" t="s">
        <v>16</v>
      </c>
      <c r="H1" s="7" t="s">
        <v>10</v>
      </c>
      <c r="W1" s="5" t="s">
        <v>59</v>
      </c>
      <c r="X1" s="28" t="s">
        <v>68</v>
      </c>
      <c r="Y1" s="28"/>
      <c r="Z1" s="28"/>
      <c r="AA1" s="28"/>
      <c r="AB1" s="28"/>
      <c r="AC1" s="28"/>
    </row>
    <row r="2" spans="1:33" ht="24" hidden="1" x14ac:dyDescent="0.25">
      <c r="A2"/>
      <c r="F2" s="22" t="s">
        <v>13</v>
      </c>
      <c r="G2" s="7" t="s">
        <v>17</v>
      </c>
      <c r="H2" s="7" t="s">
        <v>11</v>
      </c>
      <c r="I2" s="133"/>
      <c r="W2" s="5" t="s">
        <v>60</v>
      </c>
      <c r="X2" s="28" t="s">
        <v>69</v>
      </c>
      <c r="Y2" s="28"/>
      <c r="Z2" s="28"/>
      <c r="AA2" s="28"/>
      <c r="AB2" s="28"/>
      <c r="AC2" s="28"/>
    </row>
    <row r="3" spans="1:33" ht="15.75" hidden="1" x14ac:dyDescent="0.25">
      <c r="A3"/>
      <c r="F3" s="23" t="s">
        <v>14</v>
      </c>
      <c r="G3" s="5" t="s">
        <v>56</v>
      </c>
      <c r="H3" s="7"/>
      <c r="I3" s="134"/>
      <c r="N3" s="5" t="s">
        <v>10</v>
      </c>
      <c r="W3" s="5" t="s">
        <v>62</v>
      </c>
      <c r="X3" s="28" t="s">
        <v>70</v>
      </c>
      <c r="Y3" s="28"/>
      <c r="Z3" s="28"/>
      <c r="AA3" s="28"/>
      <c r="AB3" s="28"/>
      <c r="AC3" s="28"/>
    </row>
    <row r="4" spans="1:33" ht="36" hidden="1" x14ac:dyDescent="0.25">
      <c r="A4"/>
      <c r="F4" s="20" t="s">
        <v>15</v>
      </c>
      <c r="G4" s="7" t="s">
        <v>57</v>
      </c>
      <c r="H4" s="7"/>
      <c r="I4" s="134"/>
      <c r="N4" s="5" t="s">
        <v>11</v>
      </c>
      <c r="W4" s="5" t="s">
        <v>27</v>
      </c>
      <c r="X4" s="28" t="s">
        <v>71</v>
      </c>
      <c r="Y4" s="28"/>
      <c r="Z4" s="28"/>
      <c r="AA4" s="28"/>
      <c r="AB4" s="28"/>
      <c r="AC4" s="28"/>
    </row>
    <row r="5" spans="1:33" ht="45" x14ac:dyDescent="0.25">
      <c r="B5" s="14" t="s">
        <v>39</v>
      </c>
      <c r="C5" s="14"/>
      <c r="D5" s="15">
        <f>COUNTIF(B31:B320,"RESPONDIDO")</f>
        <v>197</v>
      </c>
      <c r="F5" s="7"/>
      <c r="G5" s="117" t="s">
        <v>58</v>
      </c>
      <c r="H5" s="7"/>
      <c r="I5" s="134"/>
      <c r="Q5" s="118" t="s">
        <v>21</v>
      </c>
      <c r="R5" s="118"/>
      <c r="S5" s="118"/>
      <c r="T5" s="118"/>
      <c r="U5" s="118"/>
      <c r="V5" s="119"/>
      <c r="W5" s="118" t="s">
        <v>33</v>
      </c>
      <c r="X5" s="120" t="s">
        <v>72</v>
      </c>
      <c r="Y5" s="120"/>
      <c r="Z5" s="120"/>
      <c r="AA5" s="120"/>
      <c r="AB5" s="120"/>
      <c r="AC5" s="120"/>
      <c r="AD5" s="100"/>
      <c r="AE5" s="100"/>
      <c r="AF5" s="100"/>
      <c r="AG5" s="100"/>
    </row>
    <row r="6" spans="1:33" ht="21" x14ac:dyDescent="0.25">
      <c r="B6" s="16" t="s">
        <v>40</v>
      </c>
      <c r="C6" s="16"/>
      <c r="D6" s="17">
        <f>COUNTIF(B31:B320,"PENDENTE")</f>
        <v>0</v>
      </c>
      <c r="F6" s="7"/>
      <c r="G6" s="7"/>
      <c r="H6" s="7"/>
      <c r="I6" s="135"/>
      <c r="Q6" s="118" t="s">
        <v>22</v>
      </c>
      <c r="R6" s="118"/>
      <c r="S6" s="118"/>
      <c r="T6" s="118"/>
      <c r="U6" s="118"/>
      <c r="V6" s="119"/>
      <c r="W6" s="118" t="s">
        <v>32</v>
      </c>
      <c r="X6" s="120" t="s">
        <v>73</v>
      </c>
      <c r="Y6" s="120"/>
      <c r="Z6" s="120"/>
      <c r="AA6" s="120"/>
      <c r="AB6" s="120"/>
      <c r="AC6" s="120"/>
      <c r="AD6" s="100"/>
      <c r="AE6" s="100"/>
      <c r="AF6" s="100"/>
      <c r="AG6" s="100"/>
    </row>
    <row r="7" spans="1:33" ht="21" x14ac:dyDescent="0.25">
      <c r="B7" s="18" t="s">
        <v>41</v>
      </c>
      <c r="C7" s="18"/>
      <c r="D7" s="19">
        <f>D5+D6</f>
        <v>197</v>
      </c>
      <c r="F7" s="7"/>
      <c r="G7" s="7"/>
      <c r="H7" s="7"/>
      <c r="Q7" s="118"/>
      <c r="R7" s="118"/>
      <c r="S7" s="118"/>
      <c r="T7" s="118"/>
      <c r="U7" s="118"/>
      <c r="V7" s="119"/>
      <c r="W7" s="118" t="s">
        <v>34</v>
      </c>
      <c r="X7" s="120" t="s">
        <v>74</v>
      </c>
      <c r="Y7" s="120"/>
      <c r="Z7" s="120"/>
      <c r="AA7" s="120"/>
      <c r="AB7" s="120"/>
      <c r="AC7" s="120"/>
      <c r="AD7" s="100"/>
      <c r="AE7" s="100"/>
      <c r="AF7" s="100"/>
      <c r="AG7" s="100"/>
    </row>
    <row r="8" spans="1:33" ht="15.75" hidden="1" x14ac:dyDescent="0.25">
      <c r="A8"/>
      <c r="B8" s="13"/>
      <c r="C8" s="13"/>
      <c r="D8" s="13"/>
      <c r="F8" s="7"/>
      <c r="G8" s="7"/>
      <c r="H8" s="7"/>
      <c r="W8" s="5" t="s">
        <v>38</v>
      </c>
      <c r="X8" s="28" t="s">
        <v>42</v>
      </c>
      <c r="Y8" s="28"/>
      <c r="Z8" s="28"/>
      <c r="AA8" s="28"/>
      <c r="AB8" s="28"/>
      <c r="AC8" s="28"/>
    </row>
    <row r="9" spans="1:33" ht="15.75" hidden="1" x14ac:dyDescent="0.25">
      <c r="A9"/>
      <c r="B9" s="13"/>
      <c r="C9" s="13"/>
      <c r="D9" s="13"/>
      <c r="F9" s="7"/>
      <c r="G9" s="7"/>
      <c r="H9" s="7"/>
      <c r="W9" s="5" t="s">
        <v>36</v>
      </c>
      <c r="X9" s="28" t="s">
        <v>75</v>
      </c>
      <c r="Y9" s="28"/>
      <c r="Z9" s="28"/>
      <c r="AA9" s="28"/>
      <c r="AB9" s="28"/>
      <c r="AC9" s="28"/>
    </row>
    <row r="10" spans="1:33" ht="15.75" hidden="1" x14ac:dyDescent="0.25">
      <c r="A10"/>
      <c r="B10" s="13"/>
      <c r="C10" s="13"/>
      <c r="D10" s="13"/>
      <c r="F10" s="7"/>
      <c r="G10" s="7"/>
      <c r="H10" s="7"/>
      <c r="W10" s="5" t="s">
        <v>28</v>
      </c>
      <c r="X10" s="28" t="s">
        <v>76</v>
      </c>
      <c r="Y10" s="28"/>
      <c r="Z10" s="28"/>
      <c r="AA10" s="28"/>
      <c r="AB10" s="28"/>
      <c r="AC10" s="28"/>
    </row>
    <row r="11" spans="1:33" ht="15.75" hidden="1" x14ac:dyDescent="0.25">
      <c r="A11"/>
      <c r="B11" s="13"/>
      <c r="C11" s="13"/>
      <c r="D11" s="13"/>
      <c r="F11" s="7"/>
      <c r="G11" s="7"/>
      <c r="H11" s="7"/>
      <c r="W11" s="5" t="s">
        <v>54</v>
      </c>
      <c r="X11" s="28" t="s">
        <v>77</v>
      </c>
      <c r="Y11" s="28"/>
      <c r="Z11" s="28"/>
      <c r="AA11" s="28"/>
      <c r="AB11" s="28"/>
      <c r="AC11" s="28"/>
    </row>
    <row r="12" spans="1:33" ht="15.75" hidden="1" x14ac:dyDescent="0.25">
      <c r="A12"/>
      <c r="B12" s="13"/>
      <c r="C12" s="13"/>
      <c r="D12" s="13"/>
      <c r="F12" s="7"/>
      <c r="G12" s="7"/>
      <c r="H12" s="7"/>
      <c r="W12" s="5" t="s">
        <v>31</v>
      </c>
      <c r="X12" s="28" t="s">
        <v>78</v>
      </c>
      <c r="Y12" s="28"/>
      <c r="Z12" s="28"/>
      <c r="AA12" s="28"/>
      <c r="AB12" s="28"/>
      <c r="AC12" s="28"/>
    </row>
    <row r="13" spans="1:33" ht="15.75" hidden="1" x14ac:dyDescent="0.25">
      <c r="A13"/>
      <c r="B13" s="13"/>
      <c r="C13" s="13"/>
      <c r="D13" s="13"/>
      <c r="F13" s="7"/>
      <c r="G13" s="7"/>
      <c r="H13" s="7"/>
      <c r="W13" s="5" t="s">
        <v>26</v>
      </c>
      <c r="X13" s="28" t="s">
        <v>79</v>
      </c>
      <c r="Y13" s="28"/>
      <c r="Z13" s="28"/>
      <c r="AA13" s="28"/>
      <c r="AB13" s="28"/>
      <c r="AC13" s="28"/>
    </row>
    <row r="14" spans="1:33" ht="15.75" hidden="1" x14ac:dyDescent="0.25">
      <c r="A14"/>
      <c r="B14" s="13"/>
      <c r="C14" s="13"/>
      <c r="D14" s="13"/>
      <c r="F14" s="7"/>
      <c r="G14" s="7"/>
      <c r="H14" s="7"/>
      <c r="W14" s="5" t="s">
        <v>53</v>
      </c>
      <c r="X14" s="28" t="s">
        <v>80</v>
      </c>
      <c r="Y14" s="28"/>
      <c r="Z14" s="28"/>
      <c r="AA14" s="28"/>
      <c r="AB14" s="28"/>
      <c r="AC14" s="28"/>
    </row>
    <row r="15" spans="1:33" ht="15.75" hidden="1" x14ac:dyDescent="0.25">
      <c r="A15"/>
      <c r="B15" s="13"/>
      <c r="C15" s="13"/>
      <c r="D15" s="13"/>
      <c r="F15" s="7"/>
      <c r="G15" s="7"/>
      <c r="H15" s="7"/>
      <c r="W15" s="5" t="s">
        <v>35</v>
      </c>
      <c r="X15" s="28" t="s">
        <v>81</v>
      </c>
      <c r="Y15" s="28"/>
      <c r="Z15" s="28"/>
      <c r="AA15" s="28"/>
      <c r="AB15" s="28"/>
      <c r="AC15" s="28"/>
    </row>
    <row r="16" spans="1:33" ht="15.75" hidden="1" x14ac:dyDescent="0.25">
      <c r="A16"/>
      <c r="B16" s="13"/>
      <c r="C16" s="13"/>
      <c r="D16" s="13"/>
      <c r="F16" s="7"/>
      <c r="G16" s="7"/>
      <c r="H16" s="7"/>
      <c r="W16" s="5" t="s">
        <v>63</v>
      </c>
      <c r="X16" s="28" t="s">
        <v>82</v>
      </c>
      <c r="Y16" s="28"/>
      <c r="Z16" s="28"/>
      <c r="AA16" s="28"/>
      <c r="AB16" s="28"/>
      <c r="AC16" s="28"/>
    </row>
    <row r="17" spans="1:29" ht="15.75" hidden="1" x14ac:dyDescent="0.25">
      <c r="A17"/>
      <c r="B17" s="13"/>
      <c r="C17" s="13"/>
      <c r="D17" s="13"/>
      <c r="F17" s="7"/>
      <c r="G17" s="7"/>
      <c r="H17" s="7"/>
      <c r="W17" s="5" t="s">
        <v>61</v>
      </c>
      <c r="X17" s="28" t="s">
        <v>83</v>
      </c>
      <c r="Y17" s="28"/>
      <c r="Z17" s="28"/>
      <c r="AA17" s="28"/>
      <c r="AB17" s="28"/>
      <c r="AC17" s="28"/>
    </row>
    <row r="18" spans="1:29" ht="15.75" hidden="1" x14ac:dyDescent="0.25">
      <c r="A18"/>
      <c r="B18" s="13"/>
      <c r="C18" s="13"/>
      <c r="D18" s="13"/>
      <c r="F18" s="7"/>
      <c r="G18" s="7"/>
      <c r="H18" s="7"/>
      <c r="W18" s="5" t="s">
        <v>52</v>
      </c>
      <c r="X18" s="28" t="s">
        <v>84</v>
      </c>
      <c r="Y18" s="28"/>
      <c r="Z18" s="28"/>
      <c r="AA18" s="28"/>
      <c r="AB18" s="28"/>
      <c r="AC18" s="28"/>
    </row>
    <row r="19" spans="1:29" ht="15.75" hidden="1" x14ac:dyDescent="0.25">
      <c r="A19"/>
      <c r="B19" s="13"/>
      <c r="C19" s="13"/>
      <c r="D19" s="13"/>
      <c r="F19" s="7"/>
      <c r="G19" s="7"/>
      <c r="H19" s="7"/>
      <c r="W19" s="5" t="s">
        <v>30</v>
      </c>
      <c r="X19" s="28" t="s">
        <v>85</v>
      </c>
      <c r="Y19" s="28"/>
      <c r="Z19" s="28"/>
      <c r="AA19" s="28"/>
      <c r="AB19" s="28"/>
      <c r="AC19" s="28"/>
    </row>
    <row r="20" spans="1:29" ht="15.75" hidden="1" x14ac:dyDescent="0.25">
      <c r="A20"/>
      <c r="B20" s="13"/>
      <c r="C20" s="13"/>
      <c r="D20" s="13"/>
      <c r="F20" s="7"/>
      <c r="G20" s="7"/>
      <c r="H20" s="7"/>
      <c r="W20" s="5" t="s">
        <v>29</v>
      </c>
      <c r="X20" s="28" t="s">
        <v>86</v>
      </c>
      <c r="Y20" s="28"/>
      <c r="Z20" s="28"/>
      <c r="AA20" s="28"/>
      <c r="AB20" s="28"/>
      <c r="AC20" s="28"/>
    </row>
    <row r="21" spans="1:29" ht="15.75" hidden="1" x14ac:dyDescent="0.25">
      <c r="A21"/>
      <c r="B21" s="13"/>
      <c r="C21" s="13"/>
      <c r="D21" s="13"/>
      <c r="F21" s="7"/>
      <c r="G21" s="7"/>
      <c r="H21" s="7"/>
      <c r="W21" s="5" t="s">
        <v>51</v>
      </c>
      <c r="X21" s="28" t="s">
        <v>67</v>
      </c>
      <c r="Y21" s="28"/>
      <c r="Z21" s="28"/>
      <c r="AA21" s="28"/>
      <c r="AB21" s="28"/>
      <c r="AC21" s="28"/>
    </row>
    <row r="22" spans="1:29" ht="15.75" hidden="1" x14ac:dyDescent="0.25">
      <c r="A22"/>
      <c r="B22" s="13"/>
      <c r="C22" s="13"/>
      <c r="D22" s="13"/>
      <c r="F22" s="7"/>
      <c r="G22" s="7"/>
      <c r="H22" s="7"/>
      <c r="W22" s="5" t="s">
        <v>37</v>
      </c>
      <c r="X22" s="28" t="s">
        <v>43</v>
      </c>
      <c r="Y22" s="28"/>
      <c r="Z22" s="28"/>
      <c r="AA22" s="28"/>
      <c r="AB22" s="28"/>
      <c r="AC22" s="28"/>
    </row>
    <row r="23" spans="1:29" ht="15.75" hidden="1" x14ac:dyDescent="0.25">
      <c r="A23"/>
      <c r="B23" s="13"/>
      <c r="C23" s="13"/>
      <c r="D23" s="13"/>
      <c r="F23" s="7"/>
      <c r="G23" s="7"/>
      <c r="H23" s="7"/>
      <c r="W23" s="5" t="s">
        <v>64</v>
      </c>
      <c r="X23" s="28" t="s">
        <v>44</v>
      </c>
      <c r="Y23" s="28"/>
      <c r="Z23" s="28"/>
      <c r="AA23" s="28"/>
      <c r="AB23" s="28"/>
      <c r="AC23" s="28"/>
    </row>
    <row r="24" spans="1:29" ht="4.5" customHeight="1" x14ac:dyDescent="0.25">
      <c r="A24"/>
      <c r="B24" s="13"/>
      <c r="C24" s="13"/>
      <c r="D24" s="13"/>
      <c r="F24" s="7"/>
      <c r="G24" s="7"/>
      <c r="H24" s="7"/>
      <c r="W24" s="5" t="s">
        <v>55</v>
      </c>
      <c r="X24" s="28" t="s">
        <v>45</v>
      </c>
      <c r="Y24" s="28"/>
      <c r="Z24" s="28"/>
      <c r="AA24" s="28"/>
      <c r="AB24" s="28"/>
      <c r="AC24" s="28"/>
    </row>
    <row r="25" spans="1:29" ht="15.75" hidden="1" customHeight="1" x14ac:dyDescent="0.25">
      <c r="A25"/>
      <c r="B25" s="13"/>
      <c r="C25" s="13"/>
      <c r="D25" s="13"/>
      <c r="F25" s="7"/>
      <c r="G25" s="7"/>
      <c r="H25" s="7"/>
      <c r="W25" s="5" t="s">
        <v>50</v>
      </c>
      <c r="X25" s="28" t="s">
        <v>46</v>
      </c>
      <c r="Y25" s="28"/>
      <c r="Z25" s="28"/>
      <c r="AA25" s="28"/>
      <c r="AB25" s="28"/>
      <c r="AC25" s="28"/>
    </row>
    <row r="26" spans="1:29" ht="5.25" customHeight="1" x14ac:dyDescent="0.25">
      <c r="A26"/>
      <c r="B26" s="13"/>
      <c r="C26" s="13"/>
      <c r="D26" s="13"/>
      <c r="F26" s="7"/>
      <c r="G26" s="7"/>
      <c r="H26" s="7"/>
      <c r="W26" s="5" t="s">
        <v>65</v>
      </c>
      <c r="X26" s="28" t="s">
        <v>47</v>
      </c>
      <c r="Y26" s="28"/>
      <c r="Z26" s="28"/>
      <c r="AA26" s="28"/>
      <c r="AB26" s="28"/>
      <c r="AC26" s="28"/>
    </row>
    <row r="27" spans="1:29" ht="22.5" customHeight="1" x14ac:dyDescent="0.25">
      <c r="A27"/>
      <c r="B27" s="13"/>
      <c r="C27" s="13"/>
      <c r="D27" s="13"/>
      <c r="F27" s="7"/>
      <c r="G27" s="7"/>
      <c r="H27" s="7"/>
      <c r="W27" s="5" t="s">
        <v>66</v>
      </c>
      <c r="X27" s="28" t="s">
        <v>48</v>
      </c>
      <c r="Y27" s="28"/>
      <c r="Z27" s="28"/>
      <c r="AA27" s="28"/>
      <c r="AB27" s="28"/>
      <c r="AC27" s="28"/>
    </row>
    <row r="28" spans="1:29" ht="22.5" customHeight="1" x14ac:dyDescent="0.25">
      <c r="A28"/>
      <c r="B28" s="13"/>
      <c r="C28" s="13"/>
      <c r="D28" s="13"/>
      <c r="F28" s="7"/>
      <c r="G28" s="7"/>
      <c r="H28" s="7"/>
      <c r="W28" s="5" t="s">
        <v>2279</v>
      </c>
      <c r="X28" s="28" t="s">
        <v>2280</v>
      </c>
      <c r="Y28" s="28"/>
      <c r="Z28" s="28"/>
      <c r="AA28" s="28"/>
      <c r="AB28" s="28"/>
      <c r="AC28" s="28"/>
    </row>
    <row r="29" spans="1:29" ht="22.5" customHeight="1" thickBot="1" x14ac:dyDescent="0.3">
      <c r="A29"/>
      <c r="B29" s="13"/>
      <c r="C29" s="13"/>
      <c r="D29" s="13"/>
      <c r="F29" s="7"/>
      <c r="G29" s="7"/>
      <c r="H29" s="7"/>
      <c r="W29" s="5" t="s">
        <v>2281</v>
      </c>
      <c r="X29" s="28" t="s">
        <v>2282</v>
      </c>
      <c r="Y29" s="28"/>
      <c r="Z29" s="28"/>
      <c r="AA29" s="28"/>
      <c r="AB29" s="28"/>
      <c r="AC29" s="28"/>
    </row>
    <row r="30" spans="1:29" s="31" customFormat="1" ht="23.25" thickBot="1" x14ac:dyDescent="0.3">
      <c r="A30" s="126"/>
      <c r="B30" s="42" t="s">
        <v>25</v>
      </c>
      <c r="C30" s="43" t="s">
        <v>87</v>
      </c>
      <c r="D30" s="44" t="s">
        <v>0</v>
      </c>
      <c r="E30" s="44"/>
      <c r="F30" s="45" t="s">
        <v>4</v>
      </c>
      <c r="G30" s="45" t="s">
        <v>20</v>
      </c>
      <c r="H30" s="45" t="s">
        <v>18</v>
      </c>
      <c r="I30" s="44" t="s">
        <v>8</v>
      </c>
      <c r="J30" s="44" t="s">
        <v>23</v>
      </c>
      <c r="K30" s="44" t="s">
        <v>1</v>
      </c>
      <c r="L30" s="44" t="s">
        <v>24</v>
      </c>
      <c r="M30" s="43" t="s">
        <v>49</v>
      </c>
      <c r="N30" s="43" t="s">
        <v>9</v>
      </c>
      <c r="O30" s="44" t="s">
        <v>88</v>
      </c>
      <c r="P30" s="44" t="s">
        <v>89</v>
      </c>
      <c r="Q30" s="45" t="s">
        <v>3</v>
      </c>
      <c r="R30" s="43" t="s">
        <v>19</v>
      </c>
      <c r="S30" s="44" t="s">
        <v>5</v>
      </c>
      <c r="T30" s="44" t="s">
        <v>6</v>
      </c>
      <c r="U30" s="44" t="s">
        <v>7</v>
      </c>
      <c r="V30" s="44" t="s">
        <v>2</v>
      </c>
      <c r="W30" s="46" t="s">
        <v>92</v>
      </c>
    </row>
    <row r="31" spans="1:29" ht="165" x14ac:dyDescent="0.25">
      <c r="A31"/>
      <c r="B31" s="2" t="str">
        <f t="shared" ref="B31:B59" si="0">IF(D31="","",IF(I31="","PENDENTE","RESPONDIDO"))</f>
        <v>RESPONDIDO</v>
      </c>
      <c r="C31" s="29" t="str">
        <f t="shared" ref="C31:C62" ca="1" si="1">IF(D31="","",IF(I31="",(K31+20)-TODAY(),""))</f>
        <v/>
      </c>
      <c r="D31" s="2" t="s">
        <v>2891</v>
      </c>
      <c r="E31" s="4"/>
      <c r="F31" s="9" t="s">
        <v>12</v>
      </c>
      <c r="G31" s="4"/>
      <c r="H31" s="4"/>
      <c r="I31" s="9" t="s">
        <v>2945</v>
      </c>
      <c r="J31" s="9"/>
      <c r="K31" s="3">
        <v>45237</v>
      </c>
      <c r="L31" s="6">
        <v>45260</v>
      </c>
      <c r="M31" s="24">
        <f t="shared" ref="M31:M62" si="2">IF(L31="","",L31-K31)</f>
        <v>23</v>
      </c>
      <c r="N31" s="12" t="str">
        <f t="shared" ref="N31:N62" si="3">IF(L31="","",IF((L31-K31)&gt;20,"Sim","Não"))</f>
        <v>Sim</v>
      </c>
      <c r="O31" s="2" t="s">
        <v>2892</v>
      </c>
      <c r="P31" s="11"/>
      <c r="Q31" s="30" t="s">
        <v>22</v>
      </c>
      <c r="R31" s="30" t="s">
        <v>22</v>
      </c>
      <c r="S31" s="4" t="s">
        <v>244</v>
      </c>
      <c r="T31" s="4" t="s">
        <v>91</v>
      </c>
      <c r="U31" s="4" t="s">
        <v>2285</v>
      </c>
      <c r="V31" s="11" t="s">
        <v>2893</v>
      </c>
      <c r="W31" s="4" t="s">
        <v>59</v>
      </c>
    </row>
    <row r="32" spans="1:29" ht="135" x14ac:dyDescent="0.25">
      <c r="A32"/>
      <c r="B32" s="2" t="str">
        <f t="shared" si="0"/>
        <v>RESPONDIDO</v>
      </c>
      <c r="C32" s="29" t="str">
        <f t="shared" ca="1" si="1"/>
        <v/>
      </c>
      <c r="D32" s="2" t="s">
        <v>2368</v>
      </c>
      <c r="E32" s="4"/>
      <c r="F32" s="9" t="s">
        <v>12</v>
      </c>
      <c r="G32" s="4"/>
      <c r="H32" s="4"/>
      <c r="I32" s="9" t="s">
        <v>2369</v>
      </c>
      <c r="J32" s="9"/>
      <c r="K32" s="3">
        <v>44991</v>
      </c>
      <c r="L32" s="6">
        <v>45048</v>
      </c>
      <c r="M32" s="24">
        <f t="shared" si="2"/>
        <v>57</v>
      </c>
      <c r="N32" s="12" t="str">
        <f t="shared" si="3"/>
        <v>Sim</v>
      </c>
      <c r="O32" s="2" t="s">
        <v>2370</v>
      </c>
      <c r="P32" s="11"/>
      <c r="Q32" s="30" t="s">
        <v>22</v>
      </c>
      <c r="R32" s="30" t="s">
        <v>22</v>
      </c>
      <c r="S32" s="4" t="s">
        <v>244</v>
      </c>
      <c r="T32" s="4" t="s">
        <v>91</v>
      </c>
      <c r="U32" s="4" t="s">
        <v>2285</v>
      </c>
      <c r="V32" s="11" t="s">
        <v>2371</v>
      </c>
      <c r="W32" s="4" t="s">
        <v>30</v>
      </c>
    </row>
    <row r="33" spans="1:23" ht="75" x14ac:dyDescent="0.25">
      <c r="A33"/>
      <c r="B33" s="2" t="str">
        <f t="shared" si="0"/>
        <v>RESPONDIDO</v>
      </c>
      <c r="C33" s="29" t="str">
        <f t="shared" ca="1" si="1"/>
        <v/>
      </c>
      <c r="D33" s="2" t="s">
        <v>2860</v>
      </c>
      <c r="E33" s="4"/>
      <c r="F33" s="9" t="s">
        <v>12</v>
      </c>
      <c r="G33" s="4"/>
      <c r="H33" s="4"/>
      <c r="I33" s="9" t="s">
        <v>449</v>
      </c>
      <c r="J33" s="9"/>
      <c r="K33" s="3">
        <v>45224</v>
      </c>
      <c r="L33" s="6">
        <v>45272</v>
      </c>
      <c r="M33" s="24">
        <f t="shared" si="2"/>
        <v>48</v>
      </c>
      <c r="N33" s="12" t="str">
        <f t="shared" si="3"/>
        <v>Sim</v>
      </c>
      <c r="O33" s="2" t="s">
        <v>2861</v>
      </c>
      <c r="P33" s="11"/>
      <c r="Q33" s="30" t="s">
        <v>22</v>
      </c>
      <c r="R33" s="30" t="s">
        <v>22</v>
      </c>
      <c r="S33" s="4" t="s">
        <v>244</v>
      </c>
      <c r="T33" s="4" t="s">
        <v>91</v>
      </c>
      <c r="U33" s="4" t="s">
        <v>2285</v>
      </c>
      <c r="V33" s="11" t="s">
        <v>2862</v>
      </c>
      <c r="W33" s="4" t="s">
        <v>29</v>
      </c>
    </row>
    <row r="34" spans="1:23" ht="135" x14ac:dyDescent="0.25">
      <c r="A34"/>
      <c r="B34" s="2" t="str">
        <f t="shared" si="0"/>
        <v>RESPONDIDO</v>
      </c>
      <c r="C34" s="29" t="str">
        <f t="shared" ca="1" si="1"/>
        <v/>
      </c>
      <c r="D34" s="2" t="s">
        <v>2513</v>
      </c>
      <c r="E34" s="4"/>
      <c r="F34" s="9" t="s">
        <v>12</v>
      </c>
      <c r="G34" s="4"/>
      <c r="H34" s="4"/>
      <c r="I34" s="9" t="s">
        <v>2604</v>
      </c>
      <c r="J34" s="9"/>
      <c r="K34" s="3">
        <v>45069</v>
      </c>
      <c r="L34" s="6">
        <v>45097</v>
      </c>
      <c r="M34" s="24">
        <f t="shared" si="2"/>
        <v>28</v>
      </c>
      <c r="N34" s="12" t="str">
        <f t="shared" si="3"/>
        <v>Sim</v>
      </c>
      <c r="O34" s="2" t="s">
        <v>2514</v>
      </c>
      <c r="P34" s="11"/>
      <c r="Q34" s="30" t="s">
        <v>22</v>
      </c>
      <c r="R34" s="30" t="s">
        <v>22</v>
      </c>
      <c r="S34" s="4" t="s">
        <v>244</v>
      </c>
      <c r="T34" s="4" t="s">
        <v>91</v>
      </c>
      <c r="U34" s="4" t="s">
        <v>2285</v>
      </c>
      <c r="V34" s="11" t="s">
        <v>2515</v>
      </c>
      <c r="W34" s="4" t="s">
        <v>52</v>
      </c>
    </row>
    <row r="35" spans="1:23" ht="330" x14ac:dyDescent="0.25">
      <c r="A35"/>
      <c r="B35" s="2" t="str">
        <f t="shared" si="0"/>
        <v>RESPONDIDO</v>
      </c>
      <c r="C35" s="29" t="str">
        <f t="shared" ca="1" si="1"/>
        <v/>
      </c>
      <c r="D35" s="2" t="s">
        <v>2474</v>
      </c>
      <c r="E35" s="4"/>
      <c r="F35" s="9" t="s">
        <v>14</v>
      </c>
      <c r="G35" s="9" t="s">
        <v>58</v>
      </c>
      <c r="H35" s="4"/>
      <c r="I35" s="9" t="s">
        <v>2475</v>
      </c>
      <c r="J35" s="9"/>
      <c r="K35" s="3">
        <v>45042</v>
      </c>
      <c r="L35" s="6">
        <v>45069</v>
      </c>
      <c r="M35" s="24">
        <f t="shared" si="2"/>
        <v>27</v>
      </c>
      <c r="N35" s="12" t="str">
        <f t="shared" si="3"/>
        <v>Sim</v>
      </c>
      <c r="O35" s="2" t="s">
        <v>2476</v>
      </c>
      <c r="P35" s="11"/>
      <c r="Q35" s="30" t="s">
        <v>22</v>
      </c>
      <c r="R35" s="30" t="s">
        <v>22</v>
      </c>
      <c r="S35" s="4" t="s">
        <v>3133</v>
      </c>
      <c r="T35" s="4" t="s">
        <v>91</v>
      </c>
      <c r="U35" s="4" t="s">
        <v>2285</v>
      </c>
      <c r="V35" s="11" t="s">
        <v>2477</v>
      </c>
      <c r="W35" s="4" t="s">
        <v>59</v>
      </c>
    </row>
    <row r="36" spans="1:23" ht="180" x14ac:dyDescent="0.25">
      <c r="A36"/>
      <c r="B36" s="2" t="str">
        <f t="shared" si="0"/>
        <v>RESPONDIDO</v>
      </c>
      <c r="C36" s="29" t="str">
        <f t="shared" ca="1" si="1"/>
        <v/>
      </c>
      <c r="D36" s="2" t="s">
        <v>2328</v>
      </c>
      <c r="E36" s="4"/>
      <c r="F36" s="9" t="s">
        <v>12</v>
      </c>
      <c r="G36" s="4"/>
      <c r="H36" s="4"/>
      <c r="I36" s="9" t="s">
        <v>2329</v>
      </c>
      <c r="J36" s="9"/>
      <c r="K36" s="3">
        <v>44965</v>
      </c>
      <c r="L36" s="6">
        <v>44995</v>
      </c>
      <c r="M36" s="24">
        <f t="shared" si="2"/>
        <v>30</v>
      </c>
      <c r="N36" s="12" t="str">
        <f t="shared" si="3"/>
        <v>Sim</v>
      </c>
      <c r="O36" s="2" t="s">
        <v>2330</v>
      </c>
      <c r="P36" s="11"/>
      <c r="Q36" s="30" t="s">
        <v>22</v>
      </c>
      <c r="R36" s="30" t="s">
        <v>22</v>
      </c>
      <c r="S36" s="4" t="s">
        <v>244</v>
      </c>
      <c r="T36" s="4" t="s">
        <v>91</v>
      </c>
      <c r="U36" s="4" t="s">
        <v>2285</v>
      </c>
      <c r="V36" s="11" t="s">
        <v>2331</v>
      </c>
      <c r="W36" s="4" t="s">
        <v>28</v>
      </c>
    </row>
    <row r="37" spans="1:23" ht="120" x14ac:dyDescent="0.25">
      <c r="A37"/>
      <c r="B37" s="2" t="str">
        <f t="shared" si="0"/>
        <v>RESPONDIDO</v>
      </c>
      <c r="C37" s="29" t="str">
        <f t="shared" ca="1" si="1"/>
        <v/>
      </c>
      <c r="D37" s="2" t="s">
        <v>2332</v>
      </c>
      <c r="E37" s="4"/>
      <c r="F37" s="9" t="s">
        <v>12</v>
      </c>
      <c r="G37" s="4"/>
      <c r="H37" s="4"/>
      <c r="I37" s="9" t="s">
        <v>2333</v>
      </c>
      <c r="J37" s="9"/>
      <c r="K37" s="3">
        <v>44966</v>
      </c>
      <c r="L37" s="6">
        <v>44998</v>
      </c>
      <c r="M37" s="24">
        <f t="shared" si="2"/>
        <v>32</v>
      </c>
      <c r="N37" s="12" t="str">
        <f t="shared" si="3"/>
        <v>Sim</v>
      </c>
      <c r="O37" s="2" t="s">
        <v>2330</v>
      </c>
      <c r="P37" s="11"/>
      <c r="Q37" s="30" t="s">
        <v>22</v>
      </c>
      <c r="R37" s="30" t="s">
        <v>22</v>
      </c>
      <c r="S37" s="4" t="s">
        <v>244</v>
      </c>
      <c r="T37" s="4" t="s">
        <v>91</v>
      </c>
      <c r="U37" s="4" t="s">
        <v>2285</v>
      </c>
      <c r="V37" s="11" t="s">
        <v>2334</v>
      </c>
      <c r="W37" s="4" t="s">
        <v>28</v>
      </c>
    </row>
    <row r="38" spans="1:23" ht="210" x14ac:dyDescent="0.25">
      <c r="A38"/>
      <c r="B38" s="2" t="str">
        <f t="shared" si="0"/>
        <v>RESPONDIDO</v>
      </c>
      <c r="C38" s="29" t="str">
        <f t="shared" ca="1" si="1"/>
        <v/>
      </c>
      <c r="D38" s="2" t="s">
        <v>2947</v>
      </c>
      <c r="E38" s="4"/>
      <c r="F38" s="9" t="s">
        <v>12</v>
      </c>
      <c r="G38" s="4"/>
      <c r="H38" s="4"/>
      <c r="I38" s="9" t="s">
        <v>2953</v>
      </c>
      <c r="J38" s="9"/>
      <c r="K38" s="3">
        <v>45260</v>
      </c>
      <c r="L38" s="6">
        <v>45272</v>
      </c>
      <c r="M38" s="24">
        <f t="shared" si="2"/>
        <v>12</v>
      </c>
      <c r="N38" s="12" t="str">
        <f t="shared" si="3"/>
        <v>Não</v>
      </c>
      <c r="O38" s="2" t="s">
        <v>2949</v>
      </c>
      <c r="P38" s="11"/>
      <c r="Q38" s="30" t="s">
        <v>22</v>
      </c>
      <c r="R38" s="30" t="s">
        <v>22</v>
      </c>
      <c r="S38" s="4" t="s">
        <v>276</v>
      </c>
      <c r="T38" s="4" t="s">
        <v>91</v>
      </c>
      <c r="U38" s="4" t="s">
        <v>2285</v>
      </c>
      <c r="V38" s="11" t="s">
        <v>2951</v>
      </c>
      <c r="W38" s="4" t="s">
        <v>59</v>
      </c>
    </row>
    <row r="39" spans="1:23" ht="75" x14ac:dyDescent="0.25">
      <c r="A39"/>
      <c r="B39" s="2" t="str">
        <f t="shared" si="0"/>
        <v>RESPONDIDO</v>
      </c>
      <c r="C39" s="29" t="str">
        <f t="shared" ca="1" si="1"/>
        <v/>
      </c>
      <c r="D39" s="2" t="s">
        <v>2639</v>
      </c>
      <c r="E39" s="4"/>
      <c r="F39" s="9" t="s">
        <v>12</v>
      </c>
      <c r="G39" s="4"/>
      <c r="H39" s="4"/>
      <c r="I39" s="9" t="s">
        <v>449</v>
      </c>
      <c r="J39" s="9"/>
      <c r="K39" s="3">
        <v>45108</v>
      </c>
      <c r="L39" s="6">
        <v>45132</v>
      </c>
      <c r="M39" s="24">
        <f t="shared" si="2"/>
        <v>24</v>
      </c>
      <c r="N39" s="12" t="str">
        <f t="shared" si="3"/>
        <v>Sim</v>
      </c>
      <c r="O39" s="2" t="s">
        <v>2640</v>
      </c>
      <c r="P39" s="11"/>
      <c r="Q39" s="30" t="s">
        <v>22</v>
      </c>
      <c r="R39" s="30" t="s">
        <v>22</v>
      </c>
      <c r="S39" s="4" t="s">
        <v>244</v>
      </c>
      <c r="T39" s="4" t="s">
        <v>91</v>
      </c>
      <c r="U39" s="4" t="s">
        <v>2285</v>
      </c>
      <c r="V39" s="11" t="s">
        <v>2641</v>
      </c>
      <c r="W39" s="4" t="s">
        <v>52</v>
      </c>
    </row>
    <row r="40" spans="1:23" ht="135" x14ac:dyDescent="0.25">
      <c r="A40"/>
      <c r="B40" s="2" t="str">
        <f t="shared" si="0"/>
        <v>RESPONDIDO</v>
      </c>
      <c r="C40" s="29" t="str">
        <f t="shared" ca="1" si="1"/>
        <v/>
      </c>
      <c r="D40" s="2" t="s">
        <v>2375</v>
      </c>
      <c r="E40" s="4"/>
      <c r="F40" s="9" t="s">
        <v>15</v>
      </c>
      <c r="G40" s="4"/>
      <c r="H40" s="4"/>
      <c r="I40" s="9" t="s">
        <v>2376</v>
      </c>
      <c r="J40" s="9"/>
      <c r="K40" s="3">
        <v>44991</v>
      </c>
      <c r="L40" s="6">
        <v>44992</v>
      </c>
      <c r="M40" s="24">
        <f t="shared" si="2"/>
        <v>1</v>
      </c>
      <c r="N40" s="12" t="str">
        <f t="shared" si="3"/>
        <v>Não</v>
      </c>
      <c r="O40" s="2" t="s">
        <v>2377</v>
      </c>
      <c r="P40" s="11"/>
      <c r="Q40" s="30" t="s">
        <v>22</v>
      </c>
      <c r="R40" s="30" t="s">
        <v>22</v>
      </c>
      <c r="S40" s="4" t="s">
        <v>2080</v>
      </c>
      <c r="T40" s="4" t="s">
        <v>91</v>
      </c>
      <c r="U40" s="4" t="s">
        <v>2285</v>
      </c>
      <c r="V40" s="11" t="s">
        <v>2378</v>
      </c>
      <c r="W40" s="4" t="s">
        <v>51</v>
      </c>
    </row>
    <row r="41" spans="1:23" ht="61.5" x14ac:dyDescent="0.25">
      <c r="A41"/>
      <c r="B41" s="2" t="str">
        <f t="shared" si="0"/>
        <v>RESPONDIDO</v>
      </c>
      <c r="C41" s="29" t="str">
        <f t="shared" ca="1" si="1"/>
        <v/>
      </c>
      <c r="D41" s="2" t="s">
        <v>2761</v>
      </c>
      <c r="E41" s="4"/>
      <c r="F41" s="9" t="s">
        <v>12</v>
      </c>
      <c r="G41" s="4"/>
      <c r="H41" s="4"/>
      <c r="I41" s="9" t="s">
        <v>2797</v>
      </c>
      <c r="J41" s="9"/>
      <c r="K41" s="3">
        <v>45177</v>
      </c>
      <c r="L41" s="6">
        <v>45197</v>
      </c>
      <c r="M41" s="24">
        <f t="shared" si="2"/>
        <v>20</v>
      </c>
      <c r="N41" s="12" t="str">
        <f t="shared" si="3"/>
        <v>Não</v>
      </c>
      <c r="O41" s="2" t="s">
        <v>2763</v>
      </c>
      <c r="P41" s="11"/>
      <c r="Q41" s="30" t="s">
        <v>22</v>
      </c>
      <c r="R41" s="30" t="s">
        <v>22</v>
      </c>
      <c r="S41" s="4" t="s">
        <v>244</v>
      </c>
      <c r="T41" s="4" t="s">
        <v>91</v>
      </c>
      <c r="U41" s="4" t="s">
        <v>2285</v>
      </c>
      <c r="V41" s="11" t="s">
        <v>2760</v>
      </c>
      <c r="W41" s="4" t="s">
        <v>29</v>
      </c>
    </row>
    <row r="42" spans="1:23" ht="105" x14ac:dyDescent="0.25">
      <c r="A42"/>
      <c r="B42" s="2" t="str">
        <f t="shared" si="0"/>
        <v>RESPONDIDO</v>
      </c>
      <c r="C42" s="29" t="str">
        <f t="shared" ca="1" si="1"/>
        <v/>
      </c>
      <c r="D42" s="2" t="s">
        <v>2450</v>
      </c>
      <c r="E42" s="4"/>
      <c r="F42" s="9" t="s">
        <v>15</v>
      </c>
      <c r="G42" s="4"/>
      <c r="H42" s="4"/>
      <c r="I42" s="9" t="s">
        <v>2451</v>
      </c>
      <c r="J42" s="9"/>
      <c r="K42" s="3">
        <v>45029</v>
      </c>
      <c r="L42" s="6">
        <v>45029</v>
      </c>
      <c r="M42" s="24">
        <f t="shared" si="2"/>
        <v>0</v>
      </c>
      <c r="N42" s="12" t="str">
        <f t="shared" si="3"/>
        <v>Não</v>
      </c>
      <c r="O42" s="2" t="s">
        <v>2452</v>
      </c>
      <c r="P42" s="11"/>
      <c r="Q42" s="30" t="s">
        <v>22</v>
      </c>
      <c r="R42" s="30" t="s">
        <v>22</v>
      </c>
      <c r="S42" s="4" t="s">
        <v>242</v>
      </c>
      <c r="T42" s="4" t="s">
        <v>91</v>
      </c>
      <c r="U42" s="4" t="s">
        <v>2285</v>
      </c>
      <c r="V42" s="11" t="s">
        <v>2453</v>
      </c>
      <c r="W42" s="4" t="s">
        <v>51</v>
      </c>
    </row>
    <row r="43" spans="1:23" ht="105" x14ac:dyDescent="0.25">
      <c r="A43"/>
      <c r="B43" s="2" t="str">
        <f t="shared" si="0"/>
        <v>RESPONDIDO</v>
      </c>
      <c r="C43" s="29" t="str">
        <f t="shared" ca="1" si="1"/>
        <v/>
      </c>
      <c r="D43" s="2" t="s">
        <v>2356</v>
      </c>
      <c r="E43" s="4"/>
      <c r="F43" s="9" t="s">
        <v>12</v>
      </c>
      <c r="G43" s="4"/>
      <c r="H43" s="4"/>
      <c r="I43" s="9" t="s">
        <v>2357</v>
      </c>
      <c r="J43" s="9"/>
      <c r="K43" s="3">
        <v>44979</v>
      </c>
      <c r="L43" s="6">
        <v>45013</v>
      </c>
      <c r="M43" s="24">
        <f t="shared" si="2"/>
        <v>34</v>
      </c>
      <c r="N43" s="12" t="str">
        <f t="shared" si="3"/>
        <v>Sim</v>
      </c>
      <c r="O43" s="2" t="s">
        <v>898</v>
      </c>
      <c r="P43" s="11"/>
      <c r="Q43" s="30" t="s">
        <v>22</v>
      </c>
      <c r="R43" s="30" t="s">
        <v>22</v>
      </c>
      <c r="S43" s="4" t="s">
        <v>244</v>
      </c>
      <c r="T43" s="4" t="s">
        <v>91</v>
      </c>
      <c r="U43" s="4" t="s">
        <v>2285</v>
      </c>
      <c r="V43" s="11" t="s">
        <v>2358</v>
      </c>
      <c r="W43" s="4" t="s">
        <v>34</v>
      </c>
    </row>
    <row r="44" spans="1:23" ht="270" x14ac:dyDescent="0.25">
      <c r="A44"/>
      <c r="B44" s="2" t="str">
        <f t="shared" si="0"/>
        <v>RESPONDIDO</v>
      </c>
      <c r="C44" s="29" t="str">
        <f t="shared" ca="1" si="1"/>
        <v/>
      </c>
      <c r="D44" s="11" t="s">
        <v>2910</v>
      </c>
      <c r="E44" s="4"/>
      <c r="F44" s="9" t="s">
        <v>14</v>
      </c>
      <c r="G44" s="4"/>
      <c r="H44" s="4"/>
      <c r="I44" s="9" t="s">
        <v>2959</v>
      </c>
      <c r="J44" s="9"/>
      <c r="K44" s="3">
        <v>45251</v>
      </c>
      <c r="L44" s="6">
        <v>45278</v>
      </c>
      <c r="M44" s="24">
        <f t="shared" si="2"/>
        <v>27</v>
      </c>
      <c r="N44" s="12" t="str">
        <f t="shared" si="3"/>
        <v>Sim</v>
      </c>
      <c r="O44" s="2" t="s">
        <v>2911</v>
      </c>
      <c r="P44" s="11"/>
      <c r="Q44" s="30" t="s">
        <v>22</v>
      </c>
      <c r="R44" s="30" t="s">
        <v>22</v>
      </c>
      <c r="S44" s="4" t="s">
        <v>244</v>
      </c>
      <c r="T44" s="4" t="s">
        <v>91</v>
      </c>
      <c r="U44" s="4" t="s">
        <v>2285</v>
      </c>
      <c r="V44" s="11" t="s">
        <v>2912</v>
      </c>
      <c r="W44" s="4" t="s">
        <v>31</v>
      </c>
    </row>
    <row r="45" spans="1:23" ht="270" x14ac:dyDescent="0.25">
      <c r="A45"/>
      <c r="B45" s="2" t="str">
        <f t="shared" si="0"/>
        <v>RESPONDIDO</v>
      </c>
      <c r="C45" s="29" t="str">
        <f t="shared" ca="1" si="1"/>
        <v/>
      </c>
      <c r="D45" s="2" t="s">
        <v>2913</v>
      </c>
      <c r="E45" s="4"/>
      <c r="F45" s="9" t="s">
        <v>14</v>
      </c>
      <c r="G45" s="4"/>
      <c r="H45" s="4"/>
      <c r="I45" s="9" t="s">
        <v>2959</v>
      </c>
      <c r="J45" s="9"/>
      <c r="K45" s="3">
        <v>45251</v>
      </c>
      <c r="L45" s="6">
        <v>45278</v>
      </c>
      <c r="M45" s="24">
        <f t="shared" si="2"/>
        <v>27</v>
      </c>
      <c r="N45" s="12" t="str">
        <f t="shared" si="3"/>
        <v>Sim</v>
      </c>
      <c r="O45" s="2" t="s">
        <v>2911</v>
      </c>
      <c r="P45" s="11"/>
      <c r="Q45" s="30" t="s">
        <v>22</v>
      </c>
      <c r="R45" s="30" t="s">
        <v>22</v>
      </c>
      <c r="S45" s="4" t="s">
        <v>244</v>
      </c>
      <c r="T45" s="4" t="s">
        <v>91</v>
      </c>
      <c r="U45" s="4" t="s">
        <v>2285</v>
      </c>
      <c r="V45" s="11" t="s">
        <v>2914</v>
      </c>
      <c r="W45" s="4" t="s">
        <v>31</v>
      </c>
    </row>
    <row r="46" spans="1:23" ht="270" x14ac:dyDescent="0.25">
      <c r="A46"/>
      <c r="B46" s="2" t="str">
        <f t="shared" si="0"/>
        <v>RESPONDIDO</v>
      </c>
      <c r="C46" s="29" t="str">
        <f t="shared" ca="1" si="1"/>
        <v/>
      </c>
      <c r="D46" s="2" t="s">
        <v>2915</v>
      </c>
      <c r="E46" s="4"/>
      <c r="F46" s="9" t="s">
        <v>14</v>
      </c>
      <c r="G46" s="4"/>
      <c r="H46" s="4"/>
      <c r="I46" s="9" t="s">
        <v>2959</v>
      </c>
      <c r="J46" s="9"/>
      <c r="K46" s="3">
        <v>45251</v>
      </c>
      <c r="L46" s="6">
        <v>45278</v>
      </c>
      <c r="M46" s="24">
        <f t="shared" si="2"/>
        <v>27</v>
      </c>
      <c r="N46" s="12" t="str">
        <f t="shared" si="3"/>
        <v>Sim</v>
      </c>
      <c r="O46" s="2" t="s">
        <v>2911</v>
      </c>
      <c r="P46" s="11"/>
      <c r="Q46" s="30" t="s">
        <v>22</v>
      </c>
      <c r="R46" s="30" t="s">
        <v>22</v>
      </c>
      <c r="S46" s="4" t="s">
        <v>244</v>
      </c>
      <c r="T46" s="4" t="s">
        <v>91</v>
      </c>
      <c r="U46" s="4" t="s">
        <v>2285</v>
      </c>
      <c r="V46" s="11" t="s">
        <v>2920</v>
      </c>
      <c r="W46" s="4" t="s">
        <v>31</v>
      </c>
    </row>
    <row r="47" spans="1:23" ht="270" x14ac:dyDescent="0.25">
      <c r="A47"/>
      <c r="B47" s="2" t="str">
        <f t="shared" si="0"/>
        <v>RESPONDIDO</v>
      </c>
      <c r="C47" s="29" t="str">
        <f t="shared" ca="1" si="1"/>
        <v/>
      </c>
      <c r="D47" s="2" t="s">
        <v>2916</v>
      </c>
      <c r="E47" s="4"/>
      <c r="F47" s="9" t="s">
        <v>14</v>
      </c>
      <c r="G47" s="4"/>
      <c r="H47" s="4"/>
      <c r="I47" s="9" t="s">
        <v>2959</v>
      </c>
      <c r="J47" s="9"/>
      <c r="K47" s="3">
        <v>45251</v>
      </c>
      <c r="L47" s="6">
        <v>45278</v>
      </c>
      <c r="M47" s="24">
        <f t="shared" si="2"/>
        <v>27</v>
      </c>
      <c r="N47" s="12" t="str">
        <f t="shared" si="3"/>
        <v>Sim</v>
      </c>
      <c r="O47" s="2" t="s">
        <v>2911</v>
      </c>
      <c r="P47" s="11"/>
      <c r="Q47" s="30" t="s">
        <v>22</v>
      </c>
      <c r="R47" s="30" t="s">
        <v>22</v>
      </c>
      <c r="S47" s="4" t="s">
        <v>244</v>
      </c>
      <c r="T47" s="4" t="s">
        <v>91</v>
      </c>
      <c r="U47" s="4" t="s">
        <v>2285</v>
      </c>
      <c r="V47" s="11" t="s">
        <v>2921</v>
      </c>
      <c r="W47" s="4" t="s">
        <v>31</v>
      </c>
    </row>
    <row r="48" spans="1:23" ht="270" x14ac:dyDescent="0.25">
      <c r="A48"/>
      <c r="B48" s="2" t="str">
        <f t="shared" si="0"/>
        <v>RESPONDIDO</v>
      </c>
      <c r="C48" s="29" t="str">
        <f t="shared" ca="1" si="1"/>
        <v/>
      </c>
      <c r="D48" s="2" t="s">
        <v>2917</v>
      </c>
      <c r="E48" s="4"/>
      <c r="F48" s="9" t="s">
        <v>14</v>
      </c>
      <c r="G48" s="4"/>
      <c r="H48" s="4"/>
      <c r="I48" s="9" t="s">
        <v>2959</v>
      </c>
      <c r="J48" s="9"/>
      <c r="K48" s="3">
        <v>45251</v>
      </c>
      <c r="L48" s="6">
        <v>45278</v>
      </c>
      <c r="M48" s="24">
        <f t="shared" si="2"/>
        <v>27</v>
      </c>
      <c r="N48" s="12" t="str">
        <f t="shared" si="3"/>
        <v>Sim</v>
      </c>
      <c r="O48" s="2" t="s">
        <v>2911</v>
      </c>
      <c r="P48" s="11"/>
      <c r="Q48" s="30" t="s">
        <v>22</v>
      </c>
      <c r="R48" s="30" t="s">
        <v>22</v>
      </c>
      <c r="S48" s="4" t="s">
        <v>244</v>
      </c>
      <c r="T48" s="4" t="s">
        <v>91</v>
      </c>
      <c r="U48" s="4" t="s">
        <v>2285</v>
      </c>
      <c r="V48" s="11" t="s">
        <v>2922</v>
      </c>
      <c r="W48" s="4" t="s">
        <v>31</v>
      </c>
    </row>
    <row r="49" spans="1:23" ht="270" x14ac:dyDescent="0.25">
      <c r="A49"/>
      <c r="B49" s="2" t="str">
        <f t="shared" si="0"/>
        <v>RESPONDIDO</v>
      </c>
      <c r="C49" s="29" t="str">
        <f t="shared" ca="1" si="1"/>
        <v/>
      </c>
      <c r="D49" s="2" t="s">
        <v>2918</v>
      </c>
      <c r="E49" s="4"/>
      <c r="F49" s="9" t="s">
        <v>14</v>
      </c>
      <c r="G49" s="4"/>
      <c r="H49" s="4"/>
      <c r="I49" s="9" t="s">
        <v>2959</v>
      </c>
      <c r="J49" s="9"/>
      <c r="K49" s="3">
        <v>45251</v>
      </c>
      <c r="L49" s="6">
        <v>45278</v>
      </c>
      <c r="M49" s="24">
        <f t="shared" si="2"/>
        <v>27</v>
      </c>
      <c r="N49" s="12" t="str">
        <f t="shared" si="3"/>
        <v>Sim</v>
      </c>
      <c r="O49" s="2" t="s">
        <v>2911</v>
      </c>
      <c r="P49" s="11"/>
      <c r="Q49" s="30" t="s">
        <v>22</v>
      </c>
      <c r="R49" s="30" t="s">
        <v>22</v>
      </c>
      <c r="S49" s="4" t="s">
        <v>244</v>
      </c>
      <c r="T49" s="4" t="s">
        <v>91</v>
      </c>
      <c r="U49" s="4" t="s">
        <v>2285</v>
      </c>
      <c r="V49" s="11" t="s">
        <v>2923</v>
      </c>
      <c r="W49" s="4" t="s">
        <v>31</v>
      </c>
    </row>
    <row r="50" spans="1:23" ht="270" x14ac:dyDescent="0.25">
      <c r="A50"/>
      <c r="B50" s="2" t="str">
        <f t="shared" si="0"/>
        <v>RESPONDIDO</v>
      </c>
      <c r="C50" s="29" t="str">
        <f t="shared" ca="1" si="1"/>
        <v/>
      </c>
      <c r="D50" s="2" t="s">
        <v>2919</v>
      </c>
      <c r="E50" s="4"/>
      <c r="F50" s="9" t="s">
        <v>14</v>
      </c>
      <c r="G50" s="4"/>
      <c r="H50" s="4"/>
      <c r="I50" s="9" t="s">
        <v>2959</v>
      </c>
      <c r="J50" s="9"/>
      <c r="K50" s="3">
        <v>45251</v>
      </c>
      <c r="L50" s="6">
        <v>45278</v>
      </c>
      <c r="M50" s="24">
        <f t="shared" si="2"/>
        <v>27</v>
      </c>
      <c r="N50" s="12" t="str">
        <f t="shared" si="3"/>
        <v>Sim</v>
      </c>
      <c r="O50" s="2" t="s">
        <v>2911</v>
      </c>
      <c r="P50" s="11"/>
      <c r="Q50" s="30" t="s">
        <v>22</v>
      </c>
      <c r="R50" s="30" t="s">
        <v>22</v>
      </c>
      <c r="S50" s="4" t="s">
        <v>244</v>
      </c>
      <c r="T50" s="4" t="s">
        <v>91</v>
      </c>
      <c r="U50" s="4" t="s">
        <v>2285</v>
      </c>
      <c r="V50" s="11" t="s">
        <v>2924</v>
      </c>
      <c r="W50" s="4" t="s">
        <v>31</v>
      </c>
    </row>
    <row r="51" spans="1:23" ht="61.5" x14ac:dyDescent="0.25">
      <c r="A51"/>
      <c r="B51" s="2" t="str">
        <f t="shared" si="0"/>
        <v>RESPONDIDO</v>
      </c>
      <c r="C51" s="29" t="str">
        <f t="shared" ca="1" si="1"/>
        <v/>
      </c>
      <c r="D51" s="2" t="s">
        <v>2414</v>
      </c>
      <c r="E51" s="4"/>
      <c r="F51" s="9" t="s">
        <v>12</v>
      </c>
      <c r="G51" s="4"/>
      <c r="H51" s="4"/>
      <c r="I51" s="9" t="s">
        <v>449</v>
      </c>
      <c r="J51" s="9"/>
      <c r="K51" s="3">
        <v>45014</v>
      </c>
      <c r="L51" s="6">
        <v>45044</v>
      </c>
      <c r="M51" s="24">
        <f t="shared" si="2"/>
        <v>30</v>
      </c>
      <c r="N51" s="12" t="str">
        <f t="shared" si="3"/>
        <v>Sim</v>
      </c>
      <c r="O51" s="2" t="s">
        <v>2415</v>
      </c>
      <c r="P51" s="11"/>
      <c r="Q51" s="30" t="s">
        <v>22</v>
      </c>
      <c r="R51" s="30" t="s">
        <v>22</v>
      </c>
      <c r="S51" s="4" t="s">
        <v>276</v>
      </c>
      <c r="T51" s="4" t="s">
        <v>91</v>
      </c>
      <c r="U51" s="4" t="s">
        <v>2285</v>
      </c>
      <c r="V51" s="10" t="s">
        <v>2416</v>
      </c>
      <c r="W51" s="4" t="s">
        <v>59</v>
      </c>
    </row>
    <row r="52" spans="1:23" ht="61.5" x14ac:dyDescent="0.25">
      <c r="A52"/>
      <c r="B52" s="2" t="str">
        <f t="shared" si="0"/>
        <v>RESPONDIDO</v>
      </c>
      <c r="C52" s="29" t="str">
        <f t="shared" ca="1" si="1"/>
        <v/>
      </c>
      <c r="D52" s="2" t="s">
        <v>2863</v>
      </c>
      <c r="E52" s="4"/>
      <c r="F52" s="9" t="s">
        <v>12</v>
      </c>
      <c r="G52" s="4"/>
      <c r="H52" s="4"/>
      <c r="I52" s="9" t="s">
        <v>449</v>
      </c>
      <c r="J52" s="9"/>
      <c r="K52" s="3">
        <v>45225</v>
      </c>
      <c r="L52" s="6">
        <v>45273</v>
      </c>
      <c r="M52" s="24">
        <f t="shared" si="2"/>
        <v>48</v>
      </c>
      <c r="N52" s="12" t="str">
        <f t="shared" si="3"/>
        <v>Sim</v>
      </c>
      <c r="O52" s="2" t="s">
        <v>2864</v>
      </c>
      <c r="P52" s="11"/>
      <c r="Q52" s="30" t="s">
        <v>22</v>
      </c>
      <c r="R52" s="30" t="s">
        <v>22</v>
      </c>
      <c r="S52" s="4" t="s">
        <v>276</v>
      </c>
      <c r="T52" s="4" t="s">
        <v>91</v>
      </c>
      <c r="U52" s="4" t="s">
        <v>2285</v>
      </c>
      <c r="V52" s="11" t="s">
        <v>2865</v>
      </c>
      <c r="W52" s="4" t="s">
        <v>52</v>
      </c>
    </row>
    <row r="53" spans="1:23" ht="225" x14ac:dyDescent="0.25">
      <c r="A53"/>
      <c r="B53" s="2" t="str">
        <f t="shared" si="0"/>
        <v>RESPONDIDO</v>
      </c>
      <c r="C53" s="29" t="str">
        <f t="shared" ca="1" si="1"/>
        <v/>
      </c>
      <c r="D53" s="2" t="s">
        <v>2769</v>
      </c>
      <c r="E53" s="4"/>
      <c r="F53" s="9" t="s">
        <v>15</v>
      </c>
      <c r="G53" s="4"/>
      <c r="H53" s="4"/>
      <c r="I53" s="9" t="s">
        <v>2808</v>
      </c>
      <c r="J53" s="9"/>
      <c r="K53" s="3">
        <v>45182</v>
      </c>
      <c r="L53" s="6">
        <v>45182</v>
      </c>
      <c r="M53" s="24">
        <f t="shared" si="2"/>
        <v>0</v>
      </c>
      <c r="N53" s="12" t="str">
        <f t="shared" si="3"/>
        <v>Não</v>
      </c>
      <c r="O53" s="2" t="s">
        <v>2770</v>
      </c>
      <c r="P53" s="11"/>
      <c r="Q53" s="30" t="s">
        <v>22</v>
      </c>
      <c r="R53" s="30" t="s">
        <v>22</v>
      </c>
      <c r="S53" s="4" t="s">
        <v>244</v>
      </c>
      <c r="T53" s="4" t="s">
        <v>91</v>
      </c>
      <c r="U53" s="4" t="s">
        <v>2285</v>
      </c>
      <c r="V53" s="11" t="s">
        <v>2771</v>
      </c>
      <c r="W53" s="4" t="s">
        <v>51</v>
      </c>
    </row>
    <row r="54" spans="1:23" ht="90" x14ac:dyDescent="0.25">
      <c r="A54"/>
      <c r="B54" s="2" t="str">
        <f t="shared" si="0"/>
        <v>RESPONDIDO</v>
      </c>
      <c r="C54" s="29" t="str">
        <f t="shared" ca="1" si="1"/>
        <v/>
      </c>
      <c r="D54" s="2" t="s">
        <v>2466</v>
      </c>
      <c r="E54" s="4"/>
      <c r="F54" s="9" t="s">
        <v>12</v>
      </c>
      <c r="G54" s="4"/>
      <c r="H54" s="4"/>
      <c r="I54" s="9" t="s">
        <v>2467</v>
      </c>
      <c r="J54" s="9"/>
      <c r="K54" s="3">
        <v>45041</v>
      </c>
      <c r="L54" s="6">
        <v>45069</v>
      </c>
      <c r="M54" s="24">
        <f t="shared" si="2"/>
        <v>28</v>
      </c>
      <c r="N54" s="12" t="str">
        <f t="shared" si="3"/>
        <v>Sim</v>
      </c>
      <c r="O54" s="2" t="s">
        <v>2468</v>
      </c>
      <c r="P54" s="11"/>
      <c r="Q54" s="30" t="s">
        <v>22</v>
      </c>
      <c r="R54" s="30" t="s">
        <v>22</v>
      </c>
      <c r="S54" s="4" t="s">
        <v>244</v>
      </c>
      <c r="T54" s="4" t="s">
        <v>91</v>
      </c>
      <c r="U54" s="4" t="s">
        <v>2285</v>
      </c>
      <c r="V54" s="11" t="s">
        <v>2469</v>
      </c>
      <c r="W54" s="4" t="s">
        <v>33</v>
      </c>
    </row>
    <row r="55" spans="1:23" ht="135" x14ac:dyDescent="0.25">
      <c r="A55"/>
      <c r="B55" s="2" t="str">
        <f t="shared" si="0"/>
        <v>RESPONDIDO</v>
      </c>
      <c r="C55" s="29" t="str">
        <f t="shared" ca="1" si="1"/>
        <v/>
      </c>
      <c r="D55" s="11" t="s">
        <v>2298</v>
      </c>
      <c r="E55" s="4"/>
      <c r="F55" s="9" t="s">
        <v>12</v>
      </c>
      <c r="G55" s="4"/>
      <c r="H55" s="4"/>
      <c r="I55" s="9" t="s">
        <v>2295</v>
      </c>
      <c r="J55" s="9"/>
      <c r="K55" s="3">
        <v>44943</v>
      </c>
      <c r="L55" s="6">
        <v>44964</v>
      </c>
      <c r="M55" s="24">
        <f t="shared" si="2"/>
        <v>21</v>
      </c>
      <c r="N55" s="12" t="str">
        <f t="shared" si="3"/>
        <v>Sim</v>
      </c>
      <c r="O55" s="2" t="s">
        <v>2299</v>
      </c>
      <c r="P55" s="11"/>
      <c r="Q55" s="30" t="s">
        <v>22</v>
      </c>
      <c r="R55" s="30" t="s">
        <v>22</v>
      </c>
      <c r="S55" s="4" t="s">
        <v>244</v>
      </c>
      <c r="T55" s="4" t="s">
        <v>91</v>
      </c>
      <c r="U55" s="4" t="s">
        <v>2285</v>
      </c>
      <c r="V55" s="11" t="s">
        <v>2300</v>
      </c>
      <c r="W55" s="4" t="s">
        <v>28</v>
      </c>
    </row>
    <row r="56" spans="1:23" ht="61.5" x14ac:dyDescent="0.25">
      <c r="A56"/>
      <c r="B56" s="2" t="str">
        <f t="shared" si="0"/>
        <v>RESPONDIDO</v>
      </c>
      <c r="C56" s="29" t="str">
        <f t="shared" ca="1" si="1"/>
        <v/>
      </c>
      <c r="D56" s="2" t="s">
        <v>2939</v>
      </c>
      <c r="E56" s="4"/>
      <c r="F56" s="9" t="s">
        <v>12</v>
      </c>
      <c r="G56" s="4"/>
      <c r="H56" s="4"/>
      <c r="I56" s="9" t="s">
        <v>449</v>
      </c>
      <c r="J56" s="9"/>
      <c r="K56" s="3">
        <v>45257</v>
      </c>
      <c r="L56" s="6">
        <v>45278</v>
      </c>
      <c r="M56" s="24">
        <f t="shared" si="2"/>
        <v>21</v>
      </c>
      <c r="N56" s="12" t="str">
        <f t="shared" si="3"/>
        <v>Sim</v>
      </c>
      <c r="O56" s="2" t="s">
        <v>2940</v>
      </c>
      <c r="P56" s="11"/>
      <c r="Q56" s="30" t="s">
        <v>22</v>
      </c>
      <c r="R56" s="30" t="s">
        <v>22</v>
      </c>
      <c r="S56" s="4" t="s">
        <v>276</v>
      </c>
      <c r="T56" s="4" t="s">
        <v>91</v>
      </c>
      <c r="U56" s="4" t="s">
        <v>2285</v>
      </c>
      <c r="V56" s="11" t="s">
        <v>2941</v>
      </c>
      <c r="W56" s="4" t="s">
        <v>53</v>
      </c>
    </row>
    <row r="57" spans="1:23" ht="375" x14ac:dyDescent="0.25">
      <c r="A57" s="121"/>
      <c r="B57" s="2" t="str">
        <f t="shared" si="0"/>
        <v>RESPONDIDO</v>
      </c>
      <c r="C57" s="29" t="str">
        <f t="shared" ca="1" si="1"/>
        <v/>
      </c>
      <c r="D57" s="2" t="s">
        <v>2320</v>
      </c>
      <c r="E57" s="4"/>
      <c r="F57" s="9" t="s">
        <v>12</v>
      </c>
      <c r="G57" s="4"/>
      <c r="H57" s="4"/>
      <c r="I57" s="9" t="s">
        <v>2321</v>
      </c>
      <c r="J57" s="9"/>
      <c r="K57" s="3">
        <v>44958</v>
      </c>
      <c r="L57" s="6">
        <v>44986</v>
      </c>
      <c r="M57" s="24">
        <f t="shared" si="2"/>
        <v>28</v>
      </c>
      <c r="N57" s="12" t="str">
        <f t="shared" si="3"/>
        <v>Sim</v>
      </c>
      <c r="O57" s="2" t="s">
        <v>2322</v>
      </c>
      <c r="P57" s="11"/>
      <c r="Q57" s="30" t="s">
        <v>22</v>
      </c>
      <c r="R57" s="30" t="s">
        <v>22</v>
      </c>
      <c r="S57" s="4" t="s">
        <v>242</v>
      </c>
      <c r="T57" s="4" t="s">
        <v>91</v>
      </c>
      <c r="U57" s="4" t="s">
        <v>2285</v>
      </c>
      <c r="V57" s="11" t="s">
        <v>2323</v>
      </c>
      <c r="W57" s="4" t="s">
        <v>34</v>
      </c>
    </row>
    <row r="58" spans="1:23" ht="225" x14ac:dyDescent="0.25">
      <c r="B58" s="2" t="str">
        <f t="shared" si="0"/>
        <v>RESPONDIDO</v>
      </c>
      <c r="C58" s="29" t="str">
        <f t="shared" ca="1" si="1"/>
        <v/>
      </c>
      <c r="D58" s="2" t="s">
        <v>2832</v>
      </c>
      <c r="E58" s="4"/>
      <c r="F58" s="9" t="s">
        <v>12</v>
      </c>
      <c r="G58" s="4"/>
      <c r="H58" s="4"/>
      <c r="I58" s="9" t="s">
        <v>449</v>
      </c>
      <c r="J58" s="9"/>
      <c r="K58" s="3">
        <v>45209</v>
      </c>
      <c r="L58" s="6">
        <v>45231</v>
      </c>
      <c r="M58" s="24">
        <f t="shared" si="2"/>
        <v>22</v>
      </c>
      <c r="N58" s="12" t="str">
        <f t="shared" si="3"/>
        <v>Sim</v>
      </c>
      <c r="O58" s="2" t="s">
        <v>2833</v>
      </c>
      <c r="P58" s="11"/>
      <c r="Q58" s="30" t="s">
        <v>22</v>
      </c>
      <c r="R58" s="30" t="s">
        <v>22</v>
      </c>
      <c r="S58" s="4" t="s">
        <v>654</v>
      </c>
      <c r="T58" s="4" t="s">
        <v>655</v>
      </c>
      <c r="U58" s="4" t="s">
        <v>2285</v>
      </c>
      <c r="V58" s="11" t="s">
        <v>2830</v>
      </c>
      <c r="W58" s="4" t="s">
        <v>27</v>
      </c>
    </row>
    <row r="59" spans="1:23" ht="210" x14ac:dyDescent="0.25">
      <c r="A59" s="125"/>
      <c r="B59" s="2" t="str">
        <f t="shared" si="0"/>
        <v>RESPONDIDO</v>
      </c>
      <c r="C59" s="29" t="str">
        <f t="shared" ca="1" si="1"/>
        <v/>
      </c>
      <c r="D59" s="2" t="s">
        <v>2470</v>
      </c>
      <c r="E59" s="4"/>
      <c r="F59" s="9" t="s">
        <v>12</v>
      </c>
      <c r="G59" s="4"/>
      <c r="H59" s="4"/>
      <c r="I59" s="9" t="s">
        <v>2471</v>
      </c>
      <c r="J59" s="9"/>
      <c r="K59" s="3">
        <v>45041</v>
      </c>
      <c r="L59" s="6">
        <v>45071</v>
      </c>
      <c r="M59" s="24">
        <f t="shared" si="2"/>
        <v>30</v>
      </c>
      <c r="N59" s="12" t="str">
        <f t="shared" si="3"/>
        <v>Sim</v>
      </c>
      <c r="O59" s="2" t="s">
        <v>2472</v>
      </c>
      <c r="P59" s="11"/>
      <c r="Q59" s="30" t="s">
        <v>22</v>
      </c>
      <c r="R59" s="30" t="s">
        <v>22</v>
      </c>
      <c r="S59" s="4" t="s">
        <v>244</v>
      </c>
      <c r="T59" s="4" t="s">
        <v>91</v>
      </c>
      <c r="U59" s="4" t="s">
        <v>2285</v>
      </c>
      <c r="V59" s="11" t="s">
        <v>2473</v>
      </c>
      <c r="W59" s="4" t="s">
        <v>27</v>
      </c>
    </row>
    <row r="60" spans="1:23" ht="75" x14ac:dyDescent="0.25">
      <c r="A60" s="127"/>
      <c r="B60" s="2" t="s">
        <v>2954</v>
      </c>
      <c r="C60" s="29" t="str">
        <f t="shared" ca="1" si="1"/>
        <v/>
      </c>
      <c r="D60" s="2" t="s">
        <v>2902</v>
      </c>
      <c r="E60" s="4"/>
      <c r="F60" s="9" t="s">
        <v>12</v>
      </c>
      <c r="G60" s="4"/>
      <c r="H60" s="4"/>
      <c r="I60" s="9" t="s">
        <v>2955</v>
      </c>
      <c r="J60" s="9"/>
      <c r="K60" s="3">
        <v>45244</v>
      </c>
      <c r="L60" s="6">
        <v>45265</v>
      </c>
      <c r="M60" s="24">
        <f t="shared" si="2"/>
        <v>21</v>
      </c>
      <c r="N60" s="12" t="str">
        <f t="shared" si="3"/>
        <v>Sim</v>
      </c>
      <c r="O60" s="2" t="s">
        <v>2903</v>
      </c>
      <c r="P60" s="11"/>
      <c r="Q60" s="30" t="s">
        <v>22</v>
      </c>
      <c r="R60" s="30" t="s">
        <v>22</v>
      </c>
      <c r="S60" s="4" t="s">
        <v>999</v>
      </c>
      <c r="T60" s="4" t="s">
        <v>91</v>
      </c>
      <c r="U60" s="4" t="s">
        <v>2285</v>
      </c>
      <c r="V60" s="11" t="s">
        <v>2904</v>
      </c>
      <c r="W60" s="4" t="s">
        <v>29</v>
      </c>
    </row>
    <row r="61" spans="1:23" ht="61.5" x14ac:dyDescent="0.25">
      <c r="A61" s="121"/>
      <c r="B61" s="2" t="str">
        <f t="shared" ref="B61:B94" si="4">IF(D61="","",IF(I61="","PENDENTE","RESPONDIDO"))</f>
        <v>RESPONDIDO</v>
      </c>
      <c r="C61" s="29" t="str">
        <f t="shared" ca="1" si="1"/>
        <v/>
      </c>
      <c r="D61" s="2" t="s">
        <v>2335</v>
      </c>
      <c r="E61" s="4"/>
      <c r="F61" s="9" t="s">
        <v>12</v>
      </c>
      <c r="G61" s="4"/>
      <c r="H61" s="4"/>
      <c r="I61" s="9" t="s">
        <v>449</v>
      </c>
      <c r="J61" s="9"/>
      <c r="K61" s="3">
        <v>44966</v>
      </c>
      <c r="L61" s="6">
        <v>44988</v>
      </c>
      <c r="M61" s="24">
        <f t="shared" si="2"/>
        <v>22</v>
      </c>
      <c r="N61" s="12" t="str">
        <f t="shared" si="3"/>
        <v>Sim</v>
      </c>
      <c r="O61" s="2" t="s">
        <v>2336</v>
      </c>
      <c r="P61" s="11"/>
      <c r="Q61" s="30" t="s">
        <v>22</v>
      </c>
      <c r="R61" s="30" t="s">
        <v>22</v>
      </c>
      <c r="S61" s="4" t="s">
        <v>244</v>
      </c>
      <c r="T61" s="4" t="s">
        <v>91</v>
      </c>
      <c r="U61" s="4" t="s">
        <v>2285</v>
      </c>
      <c r="V61" s="11" t="s">
        <v>2337</v>
      </c>
      <c r="W61" s="4" t="s">
        <v>59</v>
      </c>
    </row>
    <row r="62" spans="1:23" ht="105" x14ac:dyDescent="0.25">
      <c r="B62" s="2" t="str">
        <f t="shared" si="4"/>
        <v>RESPONDIDO</v>
      </c>
      <c r="C62" s="29" t="str">
        <f t="shared" ca="1" si="1"/>
        <v/>
      </c>
      <c r="D62" s="2" t="s">
        <v>2316</v>
      </c>
      <c r="E62" s="4"/>
      <c r="F62" s="9" t="s">
        <v>12</v>
      </c>
      <c r="G62" s="4"/>
      <c r="H62" s="4"/>
      <c r="I62" s="9" t="s">
        <v>2317</v>
      </c>
      <c r="J62" s="9"/>
      <c r="K62" s="3">
        <v>44958</v>
      </c>
      <c r="L62" s="6">
        <v>44986</v>
      </c>
      <c r="M62" s="24">
        <f t="shared" si="2"/>
        <v>28</v>
      </c>
      <c r="N62" s="12" t="str">
        <f t="shared" si="3"/>
        <v>Sim</v>
      </c>
      <c r="O62" s="2" t="s">
        <v>2318</v>
      </c>
      <c r="P62" s="11"/>
      <c r="Q62" s="30" t="s">
        <v>22</v>
      </c>
      <c r="R62" s="30" t="s">
        <v>22</v>
      </c>
      <c r="S62" s="4" t="s">
        <v>244</v>
      </c>
      <c r="T62" s="4" t="s">
        <v>91</v>
      </c>
      <c r="U62" s="4" t="s">
        <v>2285</v>
      </c>
      <c r="V62" s="11" t="s">
        <v>2319</v>
      </c>
      <c r="W62" s="4" t="s">
        <v>52</v>
      </c>
    </row>
    <row r="63" spans="1:23" ht="61.5" x14ac:dyDescent="0.25">
      <c r="B63" s="2" t="str">
        <f t="shared" si="4"/>
        <v>RESPONDIDO</v>
      </c>
      <c r="C63" s="29" t="str">
        <f t="shared" ref="C63:C94" ca="1" si="5">IF(D63="","",IF(I63="",(K63+20)-TODAY(),""))</f>
        <v/>
      </c>
      <c r="D63" s="2" t="s">
        <v>2821</v>
      </c>
      <c r="E63" s="4"/>
      <c r="F63" s="9" t="s">
        <v>12</v>
      </c>
      <c r="G63" s="4"/>
      <c r="H63" s="4"/>
      <c r="I63" s="9" t="s">
        <v>2880</v>
      </c>
      <c r="J63" s="9"/>
      <c r="K63" s="3">
        <v>45205</v>
      </c>
      <c r="L63" s="6">
        <v>45231</v>
      </c>
      <c r="M63" s="24">
        <f t="shared" ref="M63:M94" si="6">IF(L63="","",L63-K63)</f>
        <v>26</v>
      </c>
      <c r="N63" s="12" t="str">
        <f t="shared" ref="N63:N94" si="7">IF(L63="","",IF((L63-K63)&gt;20,"Sim","Não"))</f>
        <v>Sim</v>
      </c>
      <c r="O63" s="11" t="s">
        <v>2822</v>
      </c>
      <c r="P63" s="11"/>
      <c r="Q63" s="30" t="s">
        <v>22</v>
      </c>
      <c r="R63" s="30" t="s">
        <v>22</v>
      </c>
      <c r="S63" s="4" t="s">
        <v>244</v>
      </c>
      <c r="T63" s="4" t="s">
        <v>91</v>
      </c>
      <c r="U63" s="4" t="s">
        <v>2285</v>
      </c>
      <c r="V63" s="11" t="s">
        <v>2823</v>
      </c>
      <c r="W63" s="4" t="s">
        <v>33</v>
      </c>
    </row>
    <row r="64" spans="1:23" ht="105" x14ac:dyDescent="0.25">
      <c r="B64" s="2" t="str">
        <f t="shared" si="4"/>
        <v>RESPONDIDO</v>
      </c>
      <c r="C64" s="29" t="str">
        <f t="shared" ca="1" si="5"/>
        <v/>
      </c>
      <c r="D64" s="2" t="s">
        <v>2678</v>
      </c>
      <c r="E64" s="4"/>
      <c r="F64" s="9" t="s">
        <v>12</v>
      </c>
      <c r="G64" s="4"/>
      <c r="H64" s="4"/>
      <c r="I64" s="9" t="s">
        <v>449</v>
      </c>
      <c r="J64" s="9"/>
      <c r="K64" s="3">
        <v>45126</v>
      </c>
      <c r="L64" s="6">
        <v>45159</v>
      </c>
      <c r="M64" s="24">
        <f t="shared" si="6"/>
        <v>33</v>
      </c>
      <c r="N64" s="12" t="str">
        <f t="shared" si="7"/>
        <v>Sim</v>
      </c>
      <c r="O64" s="2" t="s">
        <v>2679</v>
      </c>
      <c r="P64" s="11"/>
      <c r="Q64" s="30" t="s">
        <v>22</v>
      </c>
      <c r="R64" s="30" t="s">
        <v>22</v>
      </c>
      <c r="S64" s="4" t="s">
        <v>2088</v>
      </c>
      <c r="T64" s="4" t="s">
        <v>91</v>
      </c>
      <c r="U64" s="4" t="s">
        <v>2285</v>
      </c>
      <c r="V64" s="11" t="s">
        <v>2680</v>
      </c>
      <c r="W64" s="4" t="s">
        <v>30</v>
      </c>
    </row>
    <row r="65" spans="1:23" ht="210" x14ac:dyDescent="0.25">
      <c r="A65"/>
      <c r="B65" s="2" t="str">
        <f t="shared" si="4"/>
        <v>RESPONDIDO</v>
      </c>
      <c r="C65" s="29" t="str">
        <f t="shared" ca="1" si="5"/>
        <v/>
      </c>
      <c r="D65" s="2" t="s">
        <v>2696</v>
      </c>
      <c r="E65" s="4"/>
      <c r="F65" s="9" t="s">
        <v>15</v>
      </c>
      <c r="G65" s="4"/>
      <c r="H65" s="4"/>
      <c r="I65" s="9" t="s">
        <v>2746</v>
      </c>
      <c r="J65" s="9"/>
      <c r="K65" s="3">
        <v>45134</v>
      </c>
      <c r="L65" s="6">
        <v>45160</v>
      </c>
      <c r="M65" s="24">
        <f t="shared" si="6"/>
        <v>26</v>
      </c>
      <c r="N65" s="12" t="str">
        <f t="shared" si="7"/>
        <v>Sim</v>
      </c>
      <c r="O65" s="2" t="s">
        <v>2679</v>
      </c>
      <c r="P65" s="11"/>
      <c r="Q65" s="30" t="s">
        <v>22</v>
      </c>
      <c r="R65" s="30" t="s">
        <v>22</v>
      </c>
      <c r="S65" s="4" t="s">
        <v>2088</v>
      </c>
      <c r="T65" s="4" t="s">
        <v>91</v>
      </c>
      <c r="U65" s="4" t="s">
        <v>2285</v>
      </c>
      <c r="V65" s="11" t="s">
        <v>2697</v>
      </c>
      <c r="W65" s="4" t="s">
        <v>51</v>
      </c>
    </row>
    <row r="66" spans="1:23" ht="105" x14ac:dyDescent="0.25">
      <c r="A66"/>
      <c r="B66" s="2" t="str">
        <f t="shared" si="4"/>
        <v>RESPONDIDO</v>
      </c>
      <c r="C66" s="29" t="str">
        <f t="shared" ca="1" si="5"/>
        <v/>
      </c>
      <c r="D66" s="2" t="s">
        <v>2734</v>
      </c>
      <c r="E66" s="4"/>
      <c r="F66" s="9" t="s">
        <v>12</v>
      </c>
      <c r="G66" s="4"/>
      <c r="H66" s="4"/>
      <c r="I66" s="9" t="s">
        <v>2775</v>
      </c>
      <c r="J66" s="9"/>
      <c r="K66" s="3">
        <v>45157</v>
      </c>
      <c r="L66" s="6">
        <v>45183</v>
      </c>
      <c r="M66" s="24">
        <f t="shared" si="6"/>
        <v>26</v>
      </c>
      <c r="N66" s="12" t="str">
        <f t="shared" si="7"/>
        <v>Sim</v>
      </c>
      <c r="O66" s="2" t="s">
        <v>2737</v>
      </c>
      <c r="P66" s="11"/>
      <c r="Q66" s="30" t="s">
        <v>22</v>
      </c>
      <c r="R66" s="30" t="s">
        <v>22</v>
      </c>
      <c r="S66" s="4" t="s">
        <v>276</v>
      </c>
      <c r="T66" s="4" t="s">
        <v>91</v>
      </c>
      <c r="U66" s="4" t="s">
        <v>2285</v>
      </c>
      <c r="V66" s="11" t="s">
        <v>2740</v>
      </c>
      <c r="W66" s="4" t="s">
        <v>59</v>
      </c>
    </row>
    <row r="67" spans="1:23" ht="61.5" x14ac:dyDescent="0.25">
      <c r="B67" s="2" t="str">
        <f t="shared" si="4"/>
        <v>RESPONDIDO</v>
      </c>
      <c r="C67" s="29" t="str">
        <f t="shared" ca="1" si="5"/>
        <v/>
      </c>
      <c r="D67" s="2" t="s">
        <v>2456</v>
      </c>
      <c r="E67" s="4"/>
      <c r="F67" s="9" t="s">
        <v>12</v>
      </c>
      <c r="G67" s="4"/>
      <c r="H67" s="4"/>
      <c r="I67" s="9" t="s">
        <v>449</v>
      </c>
      <c r="J67" s="9"/>
      <c r="K67" s="3">
        <v>45030</v>
      </c>
      <c r="L67" s="6">
        <v>45062</v>
      </c>
      <c r="M67" s="24">
        <f t="shared" si="6"/>
        <v>32</v>
      </c>
      <c r="N67" s="12" t="str">
        <f t="shared" si="7"/>
        <v>Sim</v>
      </c>
      <c r="O67" s="2" t="s">
        <v>2457</v>
      </c>
      <c r="P67" s="11"/>
      <c r="Q67" s="30" t="s">
        <v>22</v>
      </c>
      <c r="R67" s="30" t="s">
        <v>22</v>
      </c>
      <c r="S67" s="4" t="s">
        <v>244</v>
      </c>
      <c r="T67" s="4" t="s">
        <v>91</v>
      </c>
      <c r="U67" s="4" t="s">
        <v>2285</v>
      </c>
      <c r="V67" s="11" t="s">
        <v>2458</v>
      </c>
      <c r="W67" s="4" t="s">
        <v>59</v>
      </c>
    </row>
    <row r="68" spans="1:23" ht="105" x14ac:dyDescent="0.25">
      <c r="B68" s="2" t="str">
        <f t="shared" si="4"/>
        <v>RESPONDIDO</v>
      </c>
      <c r="C68" s="29" t="str">
        <f t="shared" ca="1" si="5"/>
        <v/>
      </c>
      <c r="D68" s="2" t="s">
        <v>2735</v>
      </c>
      <c r="E68" s="4"/>
      <c r="F68" s="9" t="s">
        <v>12</v>
      </c>
      <c r="G68" s="4"/>
      <c r="H68" s="4"/>
      <c r="I68" s="9" t="s">
        <v>2776</v>
      </c>
      <c r="J68" s="9"/>
      <c r="K68" s="3">
        <v>45157</v>
      </c>
      <c r="L68" s="6">
        <v>45183</v>
      </c>
      <c r="M68" s="24">
        <f t="shared" si="6"/>
        <v>26</v>
      </c>
      <c r="N68" s="12" t="str">
        <f t="shared" si="7"/>
        <v>Sim</v>
      </c>
      <c r="O68" s="2" t="s">
        <v>2738</v>
      </c>
      <c r="P68" s="11"/>
      <c r="Q68" s="30" t="s">
        <v>22</v>
      </c>
      <c r="R68" s="30" t="s">
        <v>22</v>
      </c>
      <c r="S68" s="4" t="s">
        <v>276</v>
      </c>
      <c r="T68" s="4" t="s">
        <v>91</v>
      </c>
      <c r="U68" s="4" t="s">
        <v>2285</v>
      </c>
      <c r="V68" s="11" t="s">
        <v>2741</v>
      </c>
      <c r="W68" s="4" t="s">
        <v>59</v>
      </c>
    </row>
    <row r="69" spans="1:23" ht="285" x14ac:dyDescent="0.25">
      <c r="B69" s="2" t="str">
        <f t="shared" si="4"/>
        <v>RESPONDIDO</v>
      </c>
      <c r="C69" s="29" t="str">
        <f t="shared" ca="1" si="5"/>
        <v/>
      </c>
      <c r="D69" s="2" t="s">
        <v>2956</v>
      </c>
      <c r="E69" s="4"/>
      <c r="F69" s="9" t="s">
        <v>12</v>
      </c>
      <c r="G69" s="4"/>
      <c r="H69" s="4"/>
      <c r="I69" s="9" t="s">
        <v>449</v>
      </c>
      <c r="J69" s="9"/>
      <c r="K69" s="3">
        <v>45273</v>
      </c>
      <c r="L69" s="6">
        <v>45306</v>
      </c>
      <c r="M69" s="24">
        <f t="shared" si="6"/>
        <v>33</v>
      </c>
      <c r="N69" s="12" t="str">
        <f t="shared" si="7"/>
        <v>Sim</v>
      </c>
      <c r="O69" s="2" t="s">
        <v>2957</v>
      </c>
      <c r="P69" s="11"/>
      <c r="Q69" s="30" t="s">
        <v>22</v>
      </c>
      <c r="R69" s="30" t="s">
        <v>22</v>
      </c>
      <c r="S69" s="4" t="s">
        <v>276</v>
      </c>
      <c r="T69" s="4" t="s">
        <v>91</v>
      </c>
      <c r="U69" s="4" t="s">
        <v>2285</v>
      </c>
      <c r="V69" s="11" t="s">
        <v>2958</v>
      </c>
      <c r="W69" s="4" t="s">
        <v>34</v>
      </c>
    </row>
    <row r="70" spans="1:23" ht="150" x14ac:dyDescent="0.25">
      <c r="B70" s="2" t="str">
        <f t="shared" si="4"/>
        <v>RESPONDIDO</v>
      </c>
      <c r="C70" s="29" t="str">
        <f t="shared" ca="1" si="5"/>
        <v/>
      </c>
      <c r="D70" s="2" t="s">
        <v>2495</v>
      </c>
      <c r="E70" s="4"/>
      <c r="F70" s="9" t="s">
        <v>12</v>
      </c>
      <c r="G70" s="4"/>
      <c r="H70" s="4"/>
      <c r="I70" s="9" t="s">
        <v>2496</v>
      </c>
      <c r="J70" s="9"/>
      <c r="K70" s="3">
        <v>45049</v>
      </c>
      <c r="L70" s="6">
        <v>45082</v>
      </c>
      <c r="M70" s="24">
        <f t="shared" si="6"/>
        <v>33</v>
      </c>
      <c r="N70" s="12" t="str">
        <f t="shared" si="7"/>
        <v>Sim</v>
      </c>
      <c r="O70" s="11" t="s">
        <v>179</v>
      </c>
      <c r="P70" s="11"/>
      <c r="Q70" s="30" t="s">
        <v>22</v>
      </c>
      <c r="R70" s="30" t="s">
        <v>22</v>
      </c>
      <c r="S70" s="4" t="s">
        <v>547</v>
      </c>
      <c r="T70" s="4" t="s">
        <v>256</v>
      </c>
      <c r="U70" s="4" t="s">
        <v>2285</v>
      </c>
      <c r="V70" s="11" t="s">
        <v>2497</v>
      </c>
      <c r="W70" s="4" t="s">
        <v>2281</v>
      </c>
    </row>
    <row r="71" spans="1:23" ht="300" x14ac:dyDescent="0.25">
      <c r="A71" s="124"/>
      <c r="B71" s="2" t="str">
        <f t="shared" si="4"/>
        <v>RESPONDIDO</v>
      </c>
      <c r="C71" s="29" t="str">
        <f t="shared" ca="1" si="5"/>
        <v/>
      </c>
      <c r="D71" s="2" t="s">
        <v>2648</v>
      </c>
      <c r="E71" s="4"/>
      <c r="F71" s="9" t="s">
        <v>12</v>
      </c>
      <c r="G71" s="4"/>
      <c r="H71" s="4"/>
      <c r="I71" s="9" t="s">
        <v>449</v>
      </c>
      <c r="J71" s="9"/>
      <c r="K71" s="3">
        <v>45112</v>
      </c>
      <c r="L71" s="6">
        <v>45145</v>
      </c>
      <c r="M71" s="24">
        <f t="shared" si="6"/>
        <v>33</v>
      </c>
      <c r="N71" s="12" t="str">
        <f t="shared" si="7"/>
        <v>Sim</v>
      </c>
      <c r="O71" s="2" t="s">
        <v>2649</v>
      </c>
      <c r="P71" s="11"/>
      <c r="Q71" s="30" t="s">
        <v>22</v>
      </c>
      <c r="R71" s="30" t="s">
        <v>22</v>
      </c>
      <c r="S71" s="4" t="s">
        <v>244</v>
      </c>
      <c r="T71" s="4" t="s">
        <v>91</v>
      </c>
      <c r="U71" s="4" t="s">
        <v>2285</v>
      </c>
      <c r="V71" s="11" t="s">
        <v>2650</v>
      </c>
      <c r="W71" s="4" t="s">
        <v>33</v>
      </c>
    </row>
    <row r="72" spans="1:23" ht="61.5" x14ac:dyDescent="0.25">
      <c r="B72" s="2" t="str">
        <f t="shared" si="4"/>
        <v>RESPONDIDO</v>
      </c>
      <c r="C72" s="29" t="str">
        <f t="shared" ca="1" si="5"/>
        <v/>
      </c>
      <c r="D72" s="2" t="s">
        <v>2948</v>
      </c>
      <c r="E72" s="4"/>
      <c r="F72" s="9" t="s">
        <v>12</v>
      </c>
      <c r="G72" s="4"/>
      <c r="H72" s="4"/>
      <c r="I72" s="9" t="s">
        <v>449</v>
      </c>
      <c r="J72" s="9"/>
      <c r="K72" s="3">
        <v>45260</v>
      </c>
      <c r="L72" s="6">
        <v>45294</v>
      </c>
      <c r="M72" s="24">
        <f t="shared" si="6"/>
        <v>34</v>
      </c>
      <c r="N72" s="12" t="str">
        <f t="shared" si="7"/>
        <v>Sim</v>
      </c>
      <c r="O72" s="2" t="s">
        <v>2950</v>
      </c>
      <c r="P72" s="11"/>
      <c r="Q72" s="30" t="s">
        <v>22</v>
      </c>
      <c r="R72" s="30" t="s">
        <v>22</v>
      </c>
      <c r="S72" s="4" t="s">
        <v>244</v>
      </c>
      <c r="T72" s="4" t="s">
        <v>91</v>
      </c>
      <c r="U72" s="4" t="s">
        <v>2285</v>
      </c>
      <c r="V72" s="11" t="s">
        <v>2952</v>
      </c>
      <c r="W72" s="4" t="s">
        <v>30</v>
      </c>
    </row>
    <row r="73" spans="1:23" ht="225" x14ac:dyDescent="0.25">
      <c r="A73" s="123"/>
      <c r="B73" s="2" t="str">
        <f t="shared" si="4"/>
        <v>RESPONDIDO</v>
      </c>
      <c r="C73" s="29" t="str">
        <f t="shared" ca="1" si="5"/>
        <v/>
      </c>
      <c r="D73" s="2" t="s">
        <v>2489</v>
      </c>
      <c r="E73" s="4"/>
      <c r="F73" s="9" t="s">
        <v>12</v>
      </c>
      <c r="G73" s="4"/>
      <c r="H73" s="4"/>
      <c r="I73" s="9" t="s">
        <v>2490</v>
      </c>
      <c r="J73" s="9"/>
      <c r="K73" s="3">
        <v>45044</v>
      </c>
      <c r="L73" s="6">
        <v>45078</v>
      </c>
      <c r="M73" s="24">
        <f t="shared" si="6"/>
        <v>34</v>
      </c>
      <c r="N73" s="12" t="str">
        <f t="shared" si="7"/>
        <v>Sim</v>
      </c>
      <c r="O73" s="2" t="s">
        <v>2491</v>
      </c>
      <c r="P73" s="11"/>
      <c r="Q73" s="30" t="s">
        <v>22</v>
      </c>
      <c r="R73" s="30" t="s">
        <v>22</v>
      </c>
      <c r="S73" s="4" t="s">
        <v>244</v>
      </c>
      <c r="T73" s="4" t="s">
        <v>91</v>
      </c>
      <c r="U73" s="4" t="s">
        <v>2285</v>
      </c>
      <c r="V73" s="11" t="s">
        <v>2492</v>
      </c>
      <c r="W73" s="4" t="s">
        <v>29</v>
      </c>
    </row>
    <row r="74" spans="1:23" ht="120" x14ac:dyDescent="0.25">
      <c r="A74" s="123"/>
      <c r="B74" s="2" t="str">
        <f t="shared" si="4"/>
        <v>RESPONDIDO</v>
      </c>
      <c r="C74" s="29" t="str">
        <f t="shared" ca="1" si="5"/>
        <v/>
      </c>
      <c r="D74" s="2" t="s">
        <v>2417</v>
      </c>
      <c r="E74" s="4"/>
      <c r="F74" s="9" t="s">
        <v>12</v>
      </c>
      <c r="G74" s="4"/>
      <c r="H74" s="4"/>
      <c r="I74" s="9" t="s">
        <v>2418</v>
      </c>
      <c r="J74" s="9"/>
      <c r="K74" s="3">
        <v>45014</v>
      </c>
      <c r="L74" s="6">
        <v>45048</v>
      </c>
      <c r="M74" s="24">
        <f t="shared" si="6"/>
        <v>34</v>
      </c>
      <c r="N74" s="12" t="str">
        <f t="shared" si="7"/>
        <v>Sim</v>
      </c>
      <c r="O74" s="2" t="s">
        <v>2419</v>
      </c>
      <c r="P74" s="11"/>
      <c r="Q74" s="30" t="s">
        <v>22</v>
      </c>
      <c r="R74" s="30" t="s">
        <v>22</v>
      </c>
      <c r="S74" s="4" t="s">
        <v>244</v>
      </c>
      <c r="T74" s="4" t="s">
        <v>91</v>
      </c>
      <c r="U74" s="4" t="s">
        <v>2285</v>
      </c>
      <c r="V74" s="11" t="s">
        <v>2420</v>
      </c>
      <c r="W74" s="4" t="s">
        <v>29</v>
      </c>
    </row>
    <row r="75" spans="1:23" ht="61.5" x14ac:dyDescent="0.25">
      <c r="A75" s="123"/>
      <c r="B75" s="2" t="str">
        <f t="shared" si="4"/>
        <v>RESPONDIDO</v>
      </c>
      <c r="C75" s="29" t="str">
        <f t="shared" ca="1" si="5"/>
        <v/>
      </c>
      <c r="D75" s="2" t="s">
        <v>2932</v>
      </c>
      <c r="E75" s="4"/>
      <c r="F75" s="9" t="s">
        <v>12</v>
      </c>
      <c r="G75" s="4"/>
      <c r="H75" s="4"/>
      <c r="I75" s="9" t="s">
        <v>449</v>
      </c>
      <c r="J75" s="9"/>
      <c r="K75" s="3">
        <v>45252</v>
      </c>
      <c r="L75" s="6">
        <v>45278</v>
      </c>
      <c r="M75" s="24">
        <f t="shared" si="6"/>
        <v>26</v>
      </c>
      <c r="N75" s="12" t="str">
        <f t="shared" si="7"/>
        <v>Sim</v>
      </c>
      <c r="O75" s="2" t="s">
        <v>2609</v>
      </c>
      <c r="P75" s="11"/>
      <c r="Q75" s="30" t="s">
        <v>22</v>
      </c>
      <c r="R75" s="30" t="s">
        <v>22</v>
      </c>
      <c r="S75" s="4" t="s">
        <v>2933</v>
      </c>
      <c r="T75" s="4" t="s">
        <v>91</v>
      </c>
      <c r="U75" s="4" t="s">
        <v>2285</v>
      </c>
      <c r="V75" s="11" t="s">
        <v>2934</v>
      </c>
      <c r="W75" s="4" t="s">
        <v>52</v>
      </c>
    </row>
    <row r="76" spans="1:23" ht="75" x14ac:dyDescent="0.25">
      <c r="B76" s="2" t="str">
        <f t="shared" si="4"/>
        <v>RESPONDIDO</v>
      </c>
      <c r="C76" s="29" t="str">
        <f t="shared" ca="1" si="5"/>
        <v/>
      </c>
      <c r="D76" s="2" t="s">
        <v>2608</v>
      </c>
      <c r="E76" s="4"/>
      <c r="F76" s="9" t="s">
        <v>12</v>
      </c>
      <c r="G76" s="4"/>
      <c r="H76" s="4"/>
      <c r="I76" s="9" t="s">
        <v>449</v>
      </c>
      <c r="J76" s="9"/>
      <c r="K76" s="3">
        <v>45097</v>
      </c>
      <c r="L76" s="6">
        <v>45128</v>
      </c>
      <c r="M76" s="24">
        <f t="shared" si="6"/>
        <v>31</v>
      </c>
      <c r="N76" s="12" t="str">
        <f t="shared" si="7"/>
        <v>Sim</v>
      </c>
      <c r="O76" s="2" t="s">
        <v>2609</v>
      </c>
      <c r="P76" s="11"/>
      <c r="Q76" s="30" t="s">
        <v>22</v>
      </c>
      <c r="R76" s="30" t="s">
        <v>22</v>
      </c>
      <c r="S76" s="4" t="s">
        <v>2933</v>
      </c>
      <c r="T76" s="4" t="s">
        <v>91</v>
      </c>
      <c r="U76" s="4" t="s">
        <v>2285</v>
      </c>
      <c r="V76" s="11" t="s">
        <v>2610</v>
      </c>
      <c r="W76" s="4" t="s">
        <v>52</v>
      </c>
    </row>
    <row r="77" spans="1:23" ht="75" x14ac:dyDescent="0.25">
      <c r="B77" s="2" t="str">
        <f t="shared" si="4"/>
        <v>RESPONDIDO</v>
      </c>
      <c r="C77" s="29" t="str">
        <f t="shared" ca="1" si="5"/>
        <v/>
      </c>
      <c r="D77" s="2" t="s">
        <v>2338</v>
      </c>
      <c r="E77" s="4"/>
      <c r="F77" s="9" t="s">
        <v>12</v>
      </c>
      <c r="G77" s="4"/>
      <c r="H77" s="4"/>
      <c r="I77" s="9" t="s">
        <v>2339</v>
      </c>
      <c r="J77" s="9"/>
      <c r="K77" s="3">
        <v>44966</v>
      </c>
      <c r="L77" s="6">
        <v>44998</v>
      </c>
      <c r="M77" s="24">
        <f t="shared" si="6"/>
        <v>32</v>
      </c>
      <c r="N77" s="12" t="str">
        <f t="shared" si="7"/>
        <v>Sim</v>
      </c>
      <c r="O77" s="2" t="s">
        <v>2340</v>
      </c>
      <c r="P77" s="11"/>
      <c r="Q77" s="30" t="s">
        <v>22</v>
      </c>
      <c r="R77" s="30" t="s">
        <v>22</v>
      </c>
      <c r="S77" s="4" t="s">
        <v>244</v>
      </c>
      <c r="T77" s="4" t="s">
        <v>91</v>
      </c>
      <c r="U77" s="4" t="s">
        <v>2285</v>
      </c>
      <c r="V77" s="11" t="s">
        <v>2341</v>
      </c>
      <c r="W77" s="4" t="s">
        <v>33</v>
      </c>
    </row>
    <row r="78" spans="1:23" ht="61.5" x14ac:dyDescent="0.25">
      <c r="A78" s="123"/>
      <c r="B78" s="2" t="str">
        <f t="shared" si="4"/>
        <v>RESPONDIDO</v>
      </c>
      <c r="C78" s="29" t="str">
        <f t="shared" ca="1" si="5"/>
        <v/>
      </c>
      <c r="D78" s="2" t="s">
        <v>2591</v>
      </c>
      <c r="E78" s="4"/>
      <c r="F78" s="9" t="s">
        <v>12</v>
      </c>
      <c r="G78" s="4"/>
      <c r="H78" s="4"/>
      <c r="I78" s="9" t="s">
        <v>2655</v>
      </c>
      <c r="J78" s="9"/>
      <c r="K78" s="3">
        <v>45091</v>
      </c>
      <c r="L78" s="6">
        <v>45120</v>
      </c>
      <c r="M78" s="24">
        <f t="shared" si="6"/>
        <v>29</v>
      </c>
      <c r="N78" s="12" t="str">
        <f t="shared" si="7"/>
        <v>Sim</v>
      </c>
      <c r="O78" s="2" t="s">
        <v>2592</v>
      </c>
      <c r="P78" s="11"/>
      <c r="Q78" s="30" t="s">
        <v>22</v>
      </c>
      <c r="R78" s="30" t="s">
        <v>22</v>
      </c>
      <c r="S78" s="4" t="s">
        <v>242</v>
      </c>
      <c r="T78" s="4" t="s">
        <v>91</v>
      </c>
      <c r="U78" s="4" t="s">
        <v>2285</v>
      </c>
      <c r="V78" s="11" t="s">
        <v>2593</v>
      </c>
      <c r="W78" s="4" t="s">
        <v>59</v>
      </c>
    </row>
    <row r="79" spans="1:23" ht="105" x14ac:dyDescent="0.25">
      <c r="B79" s="2" t="str">
        <f t="shared" si="4"/>
        <v>RESPONDIDO</v>
      </c>
      <c r="C79" s="29" t="str">
        <f t="shared" ca="1" si="5"/>
        <v/>
      </c>
      <c r="D79" s="2" t="s">
        <v>2606</v>
      </c>
      <c r="E79" s="4"/>
      <c r="F79" s="9" t="s">
        <v>12</v>
      </c>
      <c r="G79" s="4"/>
      <c r="H79" s="4"/>
      <c r="I79" s="9" t="s">
        <v>2682</v>
      </c>
      <c r="J79" s="9"/>
      <c r="K79" s="3">
        <v>45097</v>
      </c>
      <c r="L79" s="6">
        <v>45128</v>
      </c>
      <c r="M79" s="24">
        <f t="shared" si="6"/>
        <v>31</v>
      </c>
      <c r="N79" s="12" t="str">
        <f t="shared" si="7"/>
        <v>Sim</v>
      </c>
      <c r="O79" s="2" t="s">
        <v>2592</v>
      </c>
      <c r="P79" s="11"/>
      <c r="Q79" s="30" t="s">
        <v>22</v>
      </c>
      <c r="R79" s="30" t="s">
        <v>22</v>
      </c>
      <c r="S79" s="4" t="s">
        <v>242</v>
      </c>
      <c r="T79" s="4" t="s">
        <v>91</v>
      </c>
      <c r="U79" s="4" t="s">
        <v>2285</v>
      </c>
      <c r="V79" s="11" t="s">
        <v>2607</v>
      </c>
      <c r="W79" s="4" t="s">
        <v>59</v>
      </c>
    </row>
    <row r="80" spans="1:23" ht="61.5" x14ac:dyDescent="0.25">
      <c r="B80" s="2" t="str">
        <f t="shared" si="4"/>
        <v>RESPONDIDO</v>
      </c>
      <c r="C80" s="29" t="str">
        <f t="shared" ca="1" si="5"/>
        <v/>
      </c>
      <c r="D80" s="2" t="s">
        <v>2520</v>
      </c>
      <c r="E80" s="4"/>
      <c r="F80" s="9" t="s">
        <v>12</v>
      </c>
      <c r="G80" s="4"/>
      <c r="H80" s="4"/>
      <c r="I80" s="9" t="s">
        <v>2605</v>
      </c>
      <c r="J80" s="9"/>
      <c r="K80" s="3">
        <v>45070</v>
      </c>
      <c r="L80" s="6">
        <v>45097</v>
      </c>
      <c r="M80" s="24">
        <f t="shared" si="6"/>
        <v>27</v>
      </c>
      <c r="N80" s="12" t="str">
        <f t="shared" si="7"/>
        <v>Sim</v>
      </c>
      <c r="O80" s="2" t="s">
        <v>2521</v>
      </c>
      <c r="P80" s="11"/>
      <c r="Q80" s="30" t="s">
        <v>22</v>
      </c>
      <c r="R80" s="30" t="s">
        <v>22</v>
      </c>
      <c r="S80" s="4" t="s">
        <v>242</v>
      </c>
      <c r="T80" s="4" t="s">
        <v>91</v>
      </c>
      <c r="U80" s="4" t="s">
        <v>2285</v>
      </c>
      <c r="V80" s="11" t="s">
        <v>2522</v>
      </c>
      <c r="W80" s="4" t="s">
        <v>59</v>
      </c>
    </row>
    <row r="81" spans="1:23" ht="105" x14ac:dyDescent="0.25">
      <c r="B81" s="2" t="str">
        <f t="shared" si="4"/>
        <v>RESPONDIDO</v>
      </c>
      <c r="C81" s="29" t="str">
        <f t="shared" ca="1" si="5"/>
        <v/>
      </c>
      <c r="D81" s="2" t="s">
        <v>2777</v>
      </c>
      <c r="E81" s="4"/>
      <c r="F81" s="9" t="s">
        <v>12</v>
      </c>
      <c r="G81" s="4"/>
      <c r="H81" s="4"/>
      <c r="I81" s="9" t="s">
        <v>449</v>
      </c>
      <c r="J81" s="9"/>
      <c r="K81" s="3">
        <v>45183</v>
      </c>
      <c r="L81" s="6">
        <v>45201</v>
      </c>
      <c r="M81" s="24">
        <f t="shared" si="6"/>
        <v>18</v>
      </c>
      <c r="N81" s="12" t="str">
        <f t="shared" si="7"/>
        <v>Não</v>
      </c>
      <c r="O81" s="2" t="s">
        <v>2778</v>
      </c>
      <c r="P81" s="11"/>
      <c r="Q81" s="30" t="s">
        <v>22</v>
      </c>
      <c r="R81" s="30" t="s">
        <v>22</v>
      </c>
      <c r="S81" s="4" t="s">
        <v>519</v>
      </c>
      <c r="T81" s="4" t="s">
        <v>91</v>
      </c>
      <c r="U81" s="4" t="s">
        <v>2285</v>
      </c>
      <c r="V81" s="11" t="s">
        <v>2779</v>
      </c>
      <c r="W81" s="4" t="s">
        <v>29</v>
      </c>
    </row>
    <row r="82" spans="1:23" ht="165" x14ac:dyDescent="0.25">
      <c r="B82" s="2" t="str">
        <f t="shared" si="4"/>
        <v>RESPONDIDO</v>
      </c>
      <c r="C82" s="29" t="str">
        <f t="shared" ca="1" si="5"/>
        <v/>
      </c>
      <c r="D82" s="2" t="s">
        <v>2601</v>
      </c>
      <c r="E82" s="4"/>
      <c r="F82" s="9" t="s">
        <v>12</v>
      </c>
      <c r="G82" s="4"/>
      <c r="H82" s="4"/>
      <c r="I82" s="9" t="s">
        <v>2681</v>
      </c>
      <c r="J82" s="9"/>
      <c r="K82" s="3">
        <v>45097</v>
      </c>
      <c r="L82" s="6">
        <v>45128</v>
      </c>
      <c r="M82" s="24">
        <f t="shared" si="6"/>
        <v>31</v>
      </c>
      <c r="N82" s="12" t="str">
        <f t="shared" si="7"/>
        <v>Sim</v>
      </c>
      <c r="O82" s="11" t="s">
        <v>2602</v>
      </c>
      <c r="P82" s="11"/>
      <c r="Q82" s="30" t="s">
        <v>22</v>
      </c>
      <c r="R82" s="30" t="s">
        <v>22</v>
      </c>
      <c r="S82" s="4" t="s">
        <v>244</v>
      </c>
      <c r="T82" s="4" t="s">
        <v>91</v>
      </c>
      <c r="U82" s="4" t="s">
        <v>2285</v>
      </c>
      <c r="V82" s="11" t="s">
        <v>2603</v>
      </c>
      <c r="W82" s="4" t="s">
        <v>34</v>
      </c>
    </row>
    <row r="83" spans="1:23" ht="75" x14ac:dyDescent="0.25">
      <c r="A83" s="123"/>
      <c r="B83" s="2" t="str">
        <f t="shared" si="4"/>
        <v>RESPONDIDO</v>
      </c>
      <c r="C83" s="29" t="str">
        <f t="shared" ca="1" si="5"/>
        <v/>
      </c>
      <c r="D83" s="2" t="s">
        <v>2837</v>
      </c>
      <c r="E83" s="4"/>
      <c r="F83" s="9" t="s">
        <v>12</v>
      </c>
      <c r="G83" s="4"/>
      <c r="H83" s="4"/>
      <c r="I83" s="9" t="s">
        <v>449</v>
      </c>
      <c r="J83" s="9"/>
      <c r="K83" s="3">
        <v>45213</v>
      </c>
      <c r="L83" s="6">
        <v>45236</v>
      </c>
      <c r="M83" s="24">
        <f t="shared" si="6"/>
        <v>23</v>
      </c>
      <c r="N83" s="12" t="str">
        <f t="shared" si="7"/>
        <v>Sim</v>
      </c>
      <c r="O83" s="2" t="s">
        <v>2838</v>
      </c>
      <c r="P83" s="11"/>
      <c r="Q83" s="30" t="s">
        <v>22</v>
      </c>
      <c r="R83" s="30" t="s">
        <v>22</v>
      </c>
      <c r="S83" s="4" t="s">
        <v>244</v>
      </c>
      <c r="T83" s="4" t="s">
        <v>91</v>
      </c>
      <c r="U83" s="4" t="s">
        <v>2285</v>
      </c>
      <c r="V83" s="11" t="s">
        <v>2840</v>
      </c>
      <c r="W83" s="4" t="s">
        <v>59</v>
      </c>
    </row>
    <row r="84" spans="1:23" ht="90" x14ac:dyDescent="0.25">
      <c r="B84" s="2" t="str">
        <f t="shared" si="4"/>
        <v>RESPONDIDO</v>
      </c>
      <c r="C84" s="29" t="str">
        <f t="shared" ca="1" si="5"/>
        <v/>
      </c>
      <c r="D84" s="2" t="s">
        <v>2379</v>
      </c>
      <c r="E84" s="4"/>
      <c r="F84" s="9" t="s">
        <v>12</v>
      </c>
      <c r="G84" s="4"/>
      <c r="H84" s="4"/>
      <c r="I84" s="9" t="s">
        <v>2380</v>
      </c>
      <c r="J84" s="9"/>
      <c r="K84" s="3">
        <v>44991</v>
      </c>
      <c r="L84" s="6">
        <v>45013</v>
      </c>
      <c r="M84" s="24">
        <f t="shared" si="6"/>
        <v>22</v>
      </c>
      <c r="N84" s="12" t="str">
        <f t="shared" si="7"/>
        <v>Sim</v>
      </c>
      <c r="O84" s="2" t="s">
        <v>2381</v>
      </c>
      <c r="P84" s="11"/>
      <c r="Q84" s="30" t="s">
        <v>22</v>
      </c>
      <c r="R84" s="30" t="s">
        <v>22</v>
      </c>
      <c r="S84" s="4" t="s">
        <v>244</v>
      </c>
      <c r="T84" s="4" t="s">
        <v>91</v>
      </c>
      <c r="U84" s="4" t="s">
        <v>2285</v>
      </c>
      <c r="V84" s="11" t="s">
        <v>2382</v>
      </c>
      <c r="W84" s="4" t="s">
        <v>52</v>
      </c>
    </row>
    <row r="85" spans="1:23" ht="61.5" x14ac:dyDescent="0.25">
      <c r="B85" s="2" t="str">
        <f t="shared" si="4"/>
        <v>RESPONDIDO</v>
      </c>
      <c r="C85" s="29" t="str">
        <f t="shared" ca="1" si="5"/>
        <v/>
      </c>
      <c r="D85" s="2" t="s">
        <v>2872</v>
      </c>
      <c r="E85" s="4"/>
      <c r="F85" s="9" t="s">
        <v>12</v>
      </c>
      <c r="G85" s="4"/>
      <c r="H85" s="4"/>
      <c r="I85" s="9" t="s">
        <v>2942</v>
      </c>
      <c r="J85" s="9"/>
      <c r="K85" s="3">
        <v>45229</v>
      </c>
      <c r="L85" s="6">
        <v>45259</v>
      </c>
      <c r="M85" s="24">
        <f t="shared" si="6"/>
        <v>30</v>
      </c>
      <c r="N85" s="12" t="str">
        <f t="shared" si="7"/>
        <v>Sim</v>
      </c>
      <c r="O85" s="2" t="s">
        <v>2874</v>
      </c>
      <c r="P85" s="11"/>
      <c r="Q85" s="30" t="s">
        <v>22</v>
      </c>
      <c r="R85" s="30" t="s">
        <v>22</v>
      </c>
      <c r="S85" s="4" t="s">
        <v>244</v>
      </c>
      <c r="T85" s="4" t="s">
        <v>91</v>
      </c>
      <c r="U85" s="4" t="s">
        <v>2285</v>
      </c>
      <c r="V85" s="11" t="s">
        <v>2876</v>
      </c>
      <c r="W85" s="4" t="s">
        <v>59</v>
      </c>
    </row>
    <row r="86" spans="1:23" ht="165" x14ac:dyDescent="0.25">
      <c r="B86" s="2" t="str">
        <f t="shared" si="4"/>
        <v>RESPONDIDO</v>
      </c>
      <c r="C86" s="29" t="str">
        <f t="shared" ca="1" si="5"/>
        <v/>
      </c>
      <c r="D86" s="2" t="s">
        <v>2873</v>
      </c>
      <c r="E86" s="4"/>
      <c r="F86" s="9" t="s">
        <v>12</v>
      </c>
      <c r="G86" s="4"/>
      <c r="H86" s="4"/>
      <c r="I86" s="9" t="s">
        <v>2943</v>
      </c>
      <c r="J86" s="9"/>
      <c r="K86" s="3">
        <v>45229</v>
      </c>
      <c r="L86" s="6">
        <v>45259</v>
      </c>
      <c r="M86" s="24">
        <f t="shared" si="6"/>
        <v>30</v>
      </c>
      <c r="N86" s="12" t="str">
        <f t="shared" si="7"/>
        <v>Sim</v>
      </c>
      <c r="O86" s="2" t="s">
        <v>2874</v>
      </c>
      <c r="P86" s="11"/>
      <c r="Q86" s="30" t="s">
        <v>22</v>
      </c>
      <c r="R86" s="30" t="s">
        <v>22</v>
      </c>
      <c r="S86" s="4" t="s">
        <v>244</v>
      </c>
      <c r="T86" s="4" t="s">
        <v>91</v>
      </c>
      <c r="U86" s="4" t="s">
        <v>2285</v>
      </c>
      <c r="V86" s="11" t="s">
        <v>2875</v>
      </c>
      <c r="W86" s="4" t="s">
        <v>59</v>
      </c>
    </row>
    <row r="87" spans="1:23" ht="105" x14ac:dyDescent="0.25">
      <c r="B87" s="2" t="str">
        <f t="shared" si="4"/>
        <v>RESPONDIDO</v>
      </c>
      <c r="C87" s="29" t="str">
        <f t="shared" ca="1" si="5"/>
        <v/>
      </c>
      <c r="D87" s="2" t="s">
        <v>2462</v>
      </c>
      <c r="E87" s="4"/>
      <c r="F87" s="9" t="s">
        <v>15</v>
      </c>
      <c r="G87" s="4"/>
      <c r="H87" s="4"/>
      <c r="I87" s="9" t="s">
        <v>2463</v>
      </c>
      <c r="J87" s="9"/>
      <c r="K87" s="3">
        <v>45035</v>
      </c>
      <c r="L87" s="6">
        <v>45035</v>
      </c>
      <c r="M87" s="24">
        <f t="shared" si="6"/>
        <v>0</v>
      </c>
      <c r="N87" s="12" t="str">
        <f t="shared" si="7"/>
        <v>Não</v>
      </c>
      <c r="O87" s="2" t="s">
        <v>2464</v>
      </c>
      <c r="P87" s="11"/>
      <c r="Q87" s="30" t="s">
        <v>22</v>
      </c>
      <c r="R87" s="30" t="s">
        <v>22</v>
      </c>
      <c r="S87" s="4" t="s">
        <v>276</v>
      </c>
      <c r="T87" s="4" t="s">
        <v>91</v>
      </c>
      <c r="U87" s="4" t="s">
        <v>2285</v>
      </c>
      <c r="V87" s="11" t="s">
        <v>2465</v>
      </c>
      <c r="W87" s="4" t="s">
        <v>51</v>
      </c>
    </row>
    <row r="88" spans="1:23" ht="61.5" x14ac:dyDescent="0.25">
      <c r="A88"/>
      <c r="B88" s="2" t="str">
        <f t="shared" si="4"/>
        <v>RESPONDIDO</v>
      </c>
      <c r="C88" s="29" t="str">
        <f t="shared" ca="1" si="5"/>
        <v/>
      </c>
      <c r="D88" s="2" t="s">
        <v>2824</v>
      </c>
      <c r="E88" s="4"/>
      <c r="F88" s="9" t="s">
        <v>12</v>
      </c>
      <c r="G88" s="4"/>
      <c r="H88" s="4"/>
      <c r="I88" s="9" t="s">
        <v>2881</v>
      </c>
      <c r="J88" s="9"/>
      <c r="K88" s="3">
        <v>45206</v>
      </c>
      <c r="L88" s="6">
        <v>45231</v>
      </c>
      <c r="M88" s="24">
        <f t="shared" si="6"/>
        <v>25</v>
      </c>
      <c r="N88" s="12" t="str">
        <f t="shared" si="7"/>
        <v>Sim</v>
      </c>
      <c r="O88" s="2" t="s">
        <v>2825</v>
      </c>
      <c r="P88" s="11"/>
      <c r="Q88" s="30" t="s">
        <v>22</v>
      </c>
      <c r="R88" s="30" t="s">
        <v>22</v>
      </c>
      <c r="S88" s="4" t="s">
        <v>244</v>
      </c>
      <c r="T88" s="4" t="s">
        <v>91</v>
      </c>
      <c r="U88" s="4" t="s">
        <v>2285</v>
      </c>
      <c r="V88" s="11" t="s">
        <v>2826</v>
      </c>
      <c r="W88" s="4" t="s">
        <v>33</v>
      </c>
    </row>
    <row r="89" spans="1:23" ht="225" x14ac:dyDescent="0.25">
      <c r="A89"/>
      <c r="B89" s="2" t="str">
        <f t="shared" si="4"/>
        <v>RESPONDIDO</v>
      </c>
      <c r="C89" s="29" t="str">
        <f t="shared" ca="1" si="5"/>
        <v/>
      </c>
      <c r="D89" s="2" t="s">
        <v>2790</v>
      </c>
      <c r="E89" s="4"/>
      <c r="F89" s="9" t="s">
        <v>12</v>
      </c>
      <c r="G89" s="4"/>
      <c r="H89" s="4"/>
      <c r="I89" s="9" t="s">
        <v>449</v>
      </c>
      <c r="J89" s="9"/>
      <c r="K89" s="3">
        <v>45195</v>
      </c>
      <c r="L89" s="6">
        <v>45230</v>
      </c>
      <c r="M89" s="24">
        <f t="shared" si="6"/>
        <v>35</v>
      </c>
      <c r="N89" s="12" t="str">
        <f t="shared" si="7"/>
        <v>Sim</v>
      </c>
      <c r="O89" s="2" t="s">
        <v>2702</v>
      </c>
      <c r="P89" s="11"/>
      <c r="Q89" s="30" t="s">
        <v>22</v>
      </c>
      <c r="R89" s="30" t="s">
        <v>22</v>
      </c>
      <c r="S89" s="4" t="s">
        <v>654</v>
      </c>
      <c r="T89" s="4" t="s">
        <v>655</v>
      </c>
      <c r="U89" s="4" t="s">
        <v>2285</v>
      </c>
      <c r="V89" s="11" t="s">
        <v>2791</v>
      </c>
      <c r="W89" s="4" t="s">
        <v>27</v>
      </c>
    </row>
    <row r="90" spans="1:23" ht="61.5" x14ac:dyDescent="0.25">
      <c r="A90"/>
      <c r="B90" s="2" t="str">
        <f t="shared" si="4"/>
        <v>RESPONDIDO</v>
      </c>
      <c r="C90" s="29" t="str">
        <f t="shared" ca="1" si="5"/>
        <v/>
      </c>
      <c r="D90" s="2" t="s">
        <v>2701</v>
      </c>
      <c r="E90" s="4"/>
      <c r="F90" s="9" t="s">
        <v>12</v>
      </c>
      <c r="G90" s="4"/>
      <c r="H90" s="4"/>
      <c r="I90" s="9" t="s">
        <v>449</v>
      </c>
      <c r="J90" s="9"/>
      <c r="K90" s="3">
        <v>45138</v>
      </c>
      <c r="L90" s="6">
        <v>45167</v>
      </c>
      <c r="M90" s="24">
        <f t="shared" si="6"/>
        <v>29</v>
      </c>
      <c r="N90" s="12" t="str">
        <f t="shared" si="7"/>
        <v>Sim</v>
      </c>
      <c r="O90" s="2" t="s">
        <v>2702</v>
      </c>
      <c r="P90" s="11"/>
      <c r="Q90" s="30" t="s">
        <v>22</v>
      </c>
      <c r="R90" s="30" t="s">
        <v>22</v>
      </c>
      <c r="S90" s="4" t="s">
        <v>654</v>
      </c>
      <c r="T90" s="4" t="s">
        <v>655</v>
      </c>
      <c r="U90" s="4" t="s">
        <v>2285</v>
      </c>
      <c r="V90" s="11" t="s">
        <v>2703</v>
      </c>
      <c r="W90" s="4" t="s">
        <v>26</v>
      </c>
    </row>
    <row r="91" spans="1:23" ht="165" x14ac:dyDescent="0.25">
      <c r="A91"/>
      <c r="B91" s="2" t="str">
        <f t="shared" si="4"/>
        <v>RESPONDIDO</v>
      </c>
      <c r="C91" s="29" t="str">
        <f t="shared" ca="1" si="5"/>
        <v/>
      </c>
      <c r="D91" s="2" t="s">
        <v>2742</v>
      </c>
      <c r="E91" s="4"/>
      <c r="F91" s="9" t="s">
        <v>12</v>
      </c>
      <c r="G91" s="4"/>
      <c r="H91" s="4"/>
      <c r="I91" s="9" t="s">
        <v>449</v>
      </c>
      <c r="J91" s="9"/>
      <c r="K91" s="3">
        <v>45159</v>
      </c>
      <c r="L91" s="6">
        <v>45190</v>
      </c>
      <c r="M91" s="24">
        <f t="shared" si="6"/>
        <v>31</v>
      </c>
      <c r="N91" s="12" t="str">
        <f t="shared" si="7"/>
        <v>Sim</v>
      </c>
      <c r="O91" s="2" t="s">
        <v>2743</v>
      </c>
      <c r="P91" s="11"/>
      <c r="Q91" s="30" t="s">
        <v>22</v>
      </c>
      <c r="R91" s="30" t="s">
        <v>22</v>
      </c>
      <c r="S91" s="4" t="s">
        <v>242</v>
      </c>
      <c r="T91" s="4" t="s">
        <v>91</v>
      </c>
      <c r="U91" s="4" t="s">
        <v>2285</v>
      </c>
      <c r="V91" s="11" t="s">
        <v>2744</v>
      </c>
      <c r="W91" s="4" t="s">
        <v>53</v>
      </c>
    </row>
    <row r="92" spans="1:23" ht="90" x14ac:dyDescent="0.25">
      <c r="A92"/>
      <c r="B92" s="2" t="str">
        <f t="shared" si="4"/>
        <v>RESPONDIDO</v>
      </c>
      <c r="C92" s="29" t="str">
        <f t="shared" ca="1" si="5"/>
        <v/>
      </c>
      <c r="D92" s="2" t="s">
        <v>2668</v>
      </c>
      <c r="E92" s="4"/>
      <c r="F92" s="9" t="s">
        <v>12</v>
      </c>
      <c r="G92" s="4"/>
      <c r="H92" s="4"/>
      <c r="I92" s="9" t="s">
        <v>2732</v>
      </c>
      <c r="J92" s="9"/>
      <c r="K92" s="3">
        <v>45126</v>
      </c>
      <c r="L92" s="6">
        <v>45156</v>
      </c>
      <c r="M92" s="24">
        <f t="shared" si="6"/>
        <v>30</v>
      </c>
      <c r="N92" s="12" t="str">
        <f t="shared" si="7"/>
        <v>Sim</v>
      </c>
      <c r="O92" s="2" t="s">
        <v>2669</v>
      </c>
      <c r="P92" s="11"/>
      <c r="Q92" s="30" t="s">
        <v>22</v>
      </c>
      <c r="R92" s="30" t="s">
        <v>22</v>
      </c>
      <c r="S92" s="4" t="s">
        <v>276</v>
      </c>
      <c r="T92" s="4" t="s">
        <v>91</v>
      </c>
      <c r="U92" s="4" t="s">
        <v>2285</v>
      </c>
      <c r="V92" s="11" t="s">
        <v>2670</v>
      </c>
      <c r="W92" s="4" t="s">
        <v>59</v>
      </c>
    </row>
    <row r="93" spans="1:23" ht="225" x14ac:dyDescent="0.25">
      <c r="A93"/>
      <c r="B93" s="2" t="str">
        <f t="shared" si="4"/>
        <v>RESPONDIDO</v>
      </c>
      <c r="C93" s="29" t="str">
        <f t="shared" ca="1" si="5"/>
        <v/>
      </c>
      <c r="D93" s="2" t="s">
        <v>2501</v>
      </c>
      <c r="E93" s="4"/>
      <c r="F93" s="9" t="s">
        <v>15</v>
      </c>
      <c r="G93" s="4"/>
      <c r="H93" s="4"/>
      <c r="I93" s="9" t="s">
        <v>2502</v>
      </c>
      <c r="J93" s="9"/>
      <c r="K93" s="3">
        <v>45058</v>
      </c>
      <c r="L93" s="6">
        <v>45061</v>
      </c>
      <c r="M93" s="24">
        <f t="shared" si="6"/>
        <v>3</v>
      </c>
      <c r="N93" s="12" t="str">
        <f t="shared" si="7"/>
        <v>Não</v>
      </c>
      <c r="O93" s="11" t="s">
        <v>2503</v>
      </c>
      <c r="P93" s="11"/>
      <c r="Q93" s="30" t="s">
        <v>22</v>
      </c>
      <c r="R93" s="30" t="s">
        <v>508</v>
      </c>
      <c r="S93" s="4" t="s">
        <v>244</v>
      </c>
      <c r="T93" s="4" t="s">
        <v>91</v>
      </c>
      <c r="U93" s="4" t="s">
        <v>2285</v>
      </c>
      <c r="V93" s="11" t="s">
        <v>2504</v>
      </c>
      <c r="W93" s="4" t="s">
        <v>51</v>
      </c>
    </row>
    <row r="94" spans="1:23" ht="135" x14ac:dyDescent="0.25">
      <c r="A94"/>
      <c r="B94" s="2" t="str">
        <f t="shared" si="4"/>
        <v>RESPONDIDO</v>
      </c>
      <c r="C94" s="29" t="str">
        <f t="shared" ca="1" si="5"/>
        <v/>
      </c>
      <c r="D94" s="2" t="s">
        <v>2583</v>
      </c>
      <c r="E94" s="4"/>
      <c r="F94" s="9" t="s">
        <v>12</v>
      </c>
      <c r="G94" s="4"/>
      <c r="H94" s="4"/>
      <c r="I94" s="9" t="s">
        <v>449</v>
      </c>
      <c r="J94" s="9"/>
      <c r="K94" s="3">
        <v>45090</v>
      </c>
      <c r="L94" s="6">
        <v>45121</v>
      </c>
      <c r="M94" s="24">
        <f t="shared" si="6"/>
        <v>31</v>
      </c>
      <c r="N94" s="12" t="str">
        <f t="shared" si="7"/>
        <v>Sim</v>
      </c>
      <c r="O94" s="132" t="s">
        <v>2579</v>
      </c>
      <c r="P94" s="11" t="s">
        <v>2584</v>
      </c>
      <c r="Q94" s="30" t="s">
        <v>21</v>
      </c>
      <c r="R94" s="30" t="s">
        <v>22</v>
      </c>
      <c r="S94" s="4" t="s">
        <v>276</v>
      </c>
      <c r="T94" s="4" t="s">
        <v>91</v>
      </c>
      <c r="U94" s="4" t="s">
        <v>2285</v>
      </c>
      <c r="V94" s="11" t="s">
        <v>2585</v>
      </c>
      <c r="W94" s="4" t="s">
        <v>30</v>
      </c>
    </row>
    <row r="95" spans="1:23" ht="90" x14ac:dyDescent="0.25">
      <c r="A95"/>
      <c r="B95" s="2" t="s">
        <v>2954</v>
      </c>
      <c r="C95" s="29" t="str">
        <f t="shared" ref="C95:C126" ca="1" si="8">IF(D95="","",IF(I95="",(K95+20)-TODAY(),""))</f>
        <v/>
      </c>
      <c r="D95" s="2" t="s">
        <v>2899</v>
      </c>
      <c r="E95" s="4"/>
      <c r="F95" s="9" t="s">
        <v>12</v>
      </c>
      <c r="G95" s="4"/>
      <c r="H95" s="4"/>
      <c r="I95" s="9" t="s">
        <v>449</v>
      </c>
      <c r="J95" s="9"/>
      <c r="K95" s="3">
        <v>45243</v>
      </c>
      <c r="L95" s="6">
        <v>45272</v>
      </c>
      <c r="M95" s="24">
        <f t="shared" ref="M95:M126" si="9">IF(L95="","",L95-K95)</f>
        <v>29</v>
      </c>
      <c r="N95" s="12" t="str">
        <f t="shared" ref="N95:N126" si="10">IF(L95="","",IF((L95-K95)&gt;20,"Sim","Não"))</f>
        <v>Sim</v>
      </c>
      <c r="O95" s="2" t="s">
        <v>2900</v>
      </c>
      <c r="P95" s="11"/>
      <c r="Q95" s="30" t="s">
        <v>21</v>
      </c>
      <c r="R95" s="30" t="s">
        <v>22</v>
      </c>
      <c r="S95" s="4" t="s">
        <v>244</v>
      </c>
      <c r="T95" s="4" t="s">
        <v>91</v>
      </c>
      <c r="U95" s="4" t="s">
        <v>2285</v>
      </c>
      <c r="V95" s="11" t="s">
        <v>2901</v>
      </c>
      <c r="W95" s="4" t="s">
        <v>33</v>
      </c>
    </row>
    <row r="96" spans="1:23" ht="180" x14ac:dyDescent="0.25">
      <c r="A96"/>
      <c r="B96" s="2" t="str">
        <f t="shared" ref="B96:B117" si="11">IF(D96="","",IF(I96="","PENDENTE","RESPONDIDO"))</f>
        <v>RESPONDIDO</v>
      </c>
      <c r="C96" s="29" t="str">
        <f t="shared" ca="1" si="8"/>
        <v/>
      </c>
      <c r="D96" s="2" t="s">
        <v>2852</v>
      </c>
      <c r="E96" s="4"/>
      <c r="F96" s="9" t="s">
        <v>12</v>
      </c>
      <c r="G96" s="4"/>
      <c r="H96" s="4"/>
      <c r="I96" s="9" t="s">
        <v>2890</v>
      </c>
      <c r="J96" s="9"/>
      <c r="K96" s="3">
        <v>45217</v>
      </c>
      <c r="L96" s="6">
        <v>45237</v>
      </c>
      <c r="M96" s="24">
        <f t="shared" si="9"/>
        <v>20</v>
      </c>
      <c r="N96" s="12" t="str">
        <f t="shared" si="10"/>
        <v>Não</v>
      </c>
      <c r="O96" s="2" t="s">
        <v>2853</v>
      </c>
      <c r="P96" s="11"/>
      <c r="Q96" s="30" t="s">
        <v>21</v>
      </c>
      <c r="R96" s="30" t="s">
        <v>22</v>
      </c>
      <c r="S96" s="4" t="s">
        <v>244</v>
      </c>
      <c r="T96" s="4" t="s">
        <v>91</v>
      </c>
      <c r="U96" s="4" t="s">
        <v>2285</v>
      </c>
      <c r="V96" s="11" t="s">
        <v>2854</v>
      </c>
      <c r="W96" s="4" t="s">
        <v>29</v>
      </c>
    </row>
    <row r="97" spans="1:23" ht="330" x14ac:dyDescent="0.25">
      <c r="A97"/>
      <c r="B97" s="2" t="str">
        <f t="shared" si="11"/>
        <v>RESPONDIDO</v>
      </c>
      <c r="C97" s="29" t="str">
        <f t="shared" ca="1" si="8"/>
        <v/>
      </c>
      <c r="D97" s="2" t="s">
        <v>2287</v>
      </c>
      <c r="E97" s="4"/>
      <c r="F97" s="9" t="s">
        <v>12</v>
      </c>
      <c r="G97" s="4"/>
      <c r="H97" s="4"/>
      <c r="I97" s="9" t="s">
        <v>2288</v>
      </c>
      <c r="J97" s="9"/>
      <c r="K97" s="3">
        <v>44937</v>
      </c>
      <c r="L97" s="6">
        <v>44963</v>
      </c>
      <c r="M97" s="24">
        <f t="shared" si="9"/>
        <v>26</v>
      </c>
      <c r="N97" s="12" t="str">
        <f t="shared" si="10"/>
        <v>Sim</v>
      </c>
      <c r="O97" s="11" t="s">
        <v>2289</v>
      </c>
      <c r="P97" s="11"/>
      <c r="Q97" s="30" t="s">
        <v>21</v>
      </c>
      <c r="R97" s="30" t="s">
        <v>22</v>
      </c>
      <c r="S97" s="4" t="s">
        <v>244</v>
      </c>
      <c r="T97" s="4" t="s">
        <v>91</v>
      </c>
      <c r="U97" s="4" t="s">
        <v>2285</v>
      </c>
      <c r="V97" s="11" t="s">
        <v>2290</v>
      </c>
      <c r="W97" s="4" t="s">
        <v>28</v>
      </c>
    </row>
    <row r="98" spans="1:23" ht="75" x14ac:dyDescent="0.25">
      <c r="A98"/>
      <c r="B98" s="2" t="str">
        <f t="shared" si="11"/>
        <v>RESPONDIDO</v>
      </c>
      <c r="C98" s="29" t="str">
        <f t="shared" ca="1" si="8"/>
        <v/>
      </c>
      <c r="D98" s="2" t="s">
        <v>2352</v>
      </c>
      <c r="E98" s="4"/>
      <c r="F98" s="9" t="s">
        <v>12</v>
      </c>
      <c r="G98" s="4"/>
      <c r="H98" s="4"/>
      <c r="I98" s="9" t="s">
        <v>2353</v>
      </c>
      <c r="J98" s="9"/>
      <c r="K98" s="3">
        <v>44974</v>
      </c>
      <c r="L98" s="6">
        <v>45005</v>
      </c>
      <c r="M98" s="24">
        <f t="shared" si="9"/>
        <v>31</v>
      </c>
      <c r="N98" s="12" t="str">
        <f t="shared" si="10"/>
        <v>Sim</v>
      </c>
      <c r="O98" s="2" t="s">
        <v>2354</v>
      </c>
      <c r="P98" s="11"/>
      <c r="Q98" s="30" t="s">
        <v>21</v>
      </c>
      <c r="R98" s="30" t="s">
        <v>22</v>
      </c>
      <c r="S98" s="4" t="s">
        <v>244</v>
      </c>
      <c r="T98" s="4" t="s">
        <v>91</v>
      </c>
      <c r="U98" s="4" t="s">
        <v>2285</v>
      </c>
      <c r="V98" s="11" t="s">
        <v>2355</v>
      </c>
      <c r="W98" s="4" t="s">
        <v>34</v>
      </c>
    </row>
    <row r="99" spans="1:23" ht="135" x14ac:dyDescent="0.25">
      <c r="A99"/>
      <c r="B99" s="2" t="str">
        <f t="shared" si="11"/>
        <v>RESPONDIDO</v>
      </c>
      <c r="C99" s="29" t="str">
        <f t="shared" ca="1" si="8"/>
        <v/>
      </c>
      <c r="D99" s="2" t="s">
        <v>2895</v>
      </c>
      <c r="E99" s="4"/>
      <c r="F99" s="9" t="s">
        <v>12</v>
      </c>
      <c r="G99" s="4"/>
      <c r="H99" s="4"/>
      <c r="I99" s="9" t="s">
        <v>2946</v>
      </c>
      <c r="J99" s="9"/>
      <c r="K99" s="3">
        <v>45240</v>
      </c>
      <c r="L99" s="6">
        <v>45260</v>
      </c>
      <c r="M99" s="24">
        <f t="shared" si="9"/>
        <v>20</v>
      </c>
      <c r="N99" s="12" t="str">
        <f t="shared" si="10"/>
        <v>Não</v>
      </c>
      <c r="O99" s="2" t="s">
        <v>2896</v>
      </c>
      <c r="P99" s="11"/>
      <c r="Q99" s="30" t="s">
        <v>21</v>
      </c>
      <c r="R99" s="30" t="s">
        <v>22</v>
      </c>
      <c r="S99" s="4" t="s">
        <v>276</v>
      </c>
      <c r="T99" s="4" t="s">
        <v>91</v>
      </c>
      <c r="U99" s="4" t="s">
        <v>2285</v>
      </c>
      <c r="V99" s="11" t="s">
        <v>2897</v>
      </c>
      <c r="W99" s="4" t="s">
        <v>59</v>
      </c>
    </row>
    <row r="100" spans="1:23" ht="210" x14ac:dyDescent="0.25">
      <c r="A100"/>
      <c r="B100" s="2" t="str">
        <f t="shared" si="11"/>
        <v>RESPONDIDO</v>
      </c>
      <c r="C100" s="29" t="str">
        <f t="shared" ca="1" si="8"/>
        <v/>
      </c>
      <c r="D100" s="2" t="s">
        <v>2511</v>
      </c>
      <c r="E100" s="4"/>
      <c r="F100" s="9" t="s">
        <v>12</v>
      </c>
      <c r="G100" s="4"/>
      <c r="H100" s="4"/>
      <c r="I100" s="9" t="s">
        <v>2611</v>
      </c>
      <c r="J100" s="9"/>
      <c r="K100" s="3">
        <v>45063</v>
      </c>
      <c r="L100" s="6">
        <v>45098</v>
      </c>
      <c r="M100" s="24">
        <f t="shared" si="9"/>
        <v>35</v>
      </c>
      <c r="N100" s="12" t="str">
        <f t="shared" si="10"/>
        <v>Sim</v>
      </c>
      <c r="O100" s="2" t="s">
        <v>1973</v>
      </c>
      <c r="P100" s="11"/>
      <c r="Q100" s="30" t="s">
        <v>21</v>
      </c>
      <c r="R100" s="30" t="s">
        <v>22</v>
      </c>
      <c r="S100" s="4" t="s">
        <v>276</v>
      </c>
      <c r="T100" s="4" t="s">
        <v>91</v>
      </c>
      <c r="U100" s="4" t="s">
        <v>2285</v>
      </c>
      <c r="V100" s="11" t="s">
        <v>2512</v>
      </c>
      <c r="W100" s="4" t="s">
        <v>30</v>
      </c>
    </row>
    <row r="101" spans="1:23" ht="195" x14ac:dyDescent="0.25">
      <c r="A101"/>
      <c r="B101" s="2" t="str">
        <f t="shared" si="11"/>
        <v>RESPONDIDO</v>
      </c>
      <c r="C101" s="29" t="str">
        <f t="shared" ca="1" si="8"/>
        <v/>
      </c>
      <c r="D101" s="2" t="s">
        <v>2581</v>
      </c>
      <c r="E101" s="4"/>
      <c r="F101" s="9" t="s">
        <v>12</v>
      </c>
      <c r="G101" s="4"/>
      <c r="H101" s="4"/>
      <c r="I101" s="9" t="s">
        <v>2654</v>
      </c>
      <c r="J101" s="9"/>
      <c r="K101" s="3">
        <v>45090</v>
      </c>
      <c r="L101" s="6">
        <v>45120</v>
      </c>
      <c r="M101" s="24">
        <f t="shared" si="9"/>
        <v>30</v>
      </c>
      <c r="N101" s="12" t="str">
        <f t="shared" si="10"/>
        <v>Sim</v>
      </c>
      <c r="O101" s="132" t="s">
        <v>2579</v>
      </c>
      <c r="P101" s="11"/>
      <c r="Q101" s="30" t="s">
        <v>21</v>
      </c>
      <c r="R101" s="30" t="s">
        <v>22</v>
      </c>
      <c r="S101" s="4" t="s">
        <v>276</v>
      </c>
      <c r="T101" s="4" t="s">
        <v>91</v>
      </c>
      <c r="U101" s="4" t="s">
        <v>2285</v>
      </c>
      <c r="V101" s="11" t="s">
        <v>2582</v>
      </c>
      <c r="W101" s="4" t="s">
        <v>30</v>
      </c>
    </row>
    <row r="102" spans="1:23" ht="61.5" x14ac:dyDescent="0.25">
      <c r="A102"/>
      <c r="B102" s="2" t="str">
        <f t="shared" si="11"/>
        <v>RESPONDIDO</v>
      </c>
      <c r="C102" s="29" t="str">
        <f t="shared" ca="1" si="8"/>
        <v/>
      </c>
      <c r="D102" s="2" t="s">
        <v>2578</v>
      </c>
      <c r="E102" s="4"/>
      <c r="F102" s="9" t="s">
        <v>12</v>
      </c>
      <c r="G102" s="4"/>
      <c r="H102" s="4"/>
      <c r="I102" s="9" t="s">
        <v>449</v>
      </c>
      <c r="J102" s="9"/>
      <c r="K102" s="3">
        <v>45090</v>
      </c>
      <c r="L102" s="6">
        <v>45125</v>
      </c>
      <c r="M102" s="24">
        <f t="shared" si="9"/>
        <v>35</v>
      </c>
      <c r="N102" s="12" t="str">
        <f t="shared" si="10"/>
        <v>Sim</v>
      </c>
      <c r="O102" s="11" t="s">
        <v>2579</v>
      </c>
      <c r="P102" s="11"/>
      <c r="Q102" s="30" t="s">
        <v>21</v>
      </c>
      <c r="R102" s="30" t="s">
        <v>22</v>
      </c>
      <c r="S102" s="4" t="s">
        <v>276</v>
      </c>
      <c r="T102" s="4" t="s">
        <v>91</v>
      </c>
      <c r="U102" s="4" t="s">
        <v>2285</v>
      </c>
      <c r="V102" s="11" t="s">
        <v>2580</v>
      </c>
      <c r="W102" s="4" t="s">
        <v>30</v>
      </c>
    </row>
    <row r="103" spans="1:23" ht="61.5" x14ac:dyDescent="0.25">
      <c r="A103"/>
      <c r="B103" s="2" t="str">
        <f t="shared" si="11"/>
        <v>RESPONDIDO</v>
      </c>
      <c r="C103" s="29" t="str">
        <f t="shared" ca="1" si="8"/>
        <v/>
      </c>
      <c r="D103" s="2" t="s">
        <v>2642</v>
      </c>
      <c r="E103" s="4"/>
      <c r="F103" s="9" t="s">
        <v>15</v>
      </c>
      <c r="G103" s="4"/>
      <c r="H103" s="4"/>
      <c r="I103" s="9" t="s">
        <v>2646</v>
      </c>
      <c r="J103" s="9"/>
      <c r="K103" s="3">
        <v>45108</v>
      </c>
      <c r="L103" s="6">
        <v>45110</v>
      </c>
      <c r="M103" s="24">
        <f t="shared" si="9"/>
        <v>2</v>
      </c>
      <c r="N103" s="12" t="str">
        <f t="shared" si="10"/>
        <v>Não</v>
      </c>
      <c r="O103" s="2" t="s">
        <v>2644</v>
      </c>
      <c r="P103" s="11"/>
      <c r="Q103" s="30" t="s">
        <v>21</v>
      </c>
      <c r="R103" s="30" t="s">
        <v>22</v>
      </c>
      <c r="S103" s="4" t="s">
        <v>244</v>
      </c>
      <c r="T103" s="4" t="s">
        <v>91</v>
      </c>
      <c r="U103" s="4" t="s">
        <v>2285</v>
      </c>
      <c r="V103" s="11" t="s">
        <v>2645</v>
      </c>
      <c r="W103" s="4" t="s">
        <v>51</v>
      </c>
    </row>
    <row r="104" spans="1:23" ht="240" x14ac:dyDescent="0.25">
      <c r="A104"/>
      <c r="B104" s="2" t="str">
        <f t="shared" si="11"/>
        <v>RESPONDIDO</v>
      </c>
      <c r="C104" s="29" t="str">
        <f t="shared" ca="1" si="8"/>
        <v/>
      </c>
      <c r="D104" s="2" t="s">
        <v>2643</v>
      </c>
      <c r="E104" s="4"/>
      <c r="F104" s="9" t="s">
        <v>15</v>
      </c>
      <c r="G104" s="4"/>
      <c r="H104" s="4"/>
      <c r="I104" s="9" t="s">
        <v>2688</v>
      </c>
      <c r="J104" s="9"/>
      <c r="K104" s="3">
        <v>45109</v>
      </c>
      <c r="L104" s="6">
        <v>45132</v>
      </c>
      <c r="M104" s="24">
        <f t="shared" si="9"/>
        <v>23</v>
      </c>
      <c r="N104" s="12" t="str">
        <f t="shared" si="10"/>
        <v>Sim</v>
      </c>
      <c r="O104" s="1" t="s">
        <v>2644</v>
      </c>
      <c r="P104" s="11"/>
      <c r="Q104" s="30" t="s">
        <v>21</v>
      </c>
      <c r="R104" s="30" t="s">
        <v>22</v>
      </c>
      <c r="S104" s="4" t="s">
        <v>244</v>
      </c>
      <c r="T104" s="4" t="s">
        <v>91</v>
      </c>
      <c r="U104" s="4" t="s">
        <v>2285</v>
      </c>
      <c r="V104" s="11" t="s">
        <v>2647</v>
      </c>
      <c r="W104" s="4" t="s">
        <v>28</v>
      </c>
    </row>
    <row r="105" spans="1:23" ht="61.5" x14ac:dyDescent="0.25">
      <c r="A105"/>
      <c r="B105" s="2" t="str">
        <f t="shared" si="11"/>
        <v>RESPONDIDO</v>
      </c>
      <c r="C105" s="29" t="str">
        <f t="shared" ca="1" si="8"/>
        <v/>
      </c>
      <c r="D105" s="2" t="s">
        <v>2309</v>
      </c>
      <c r="E105" s="4"/>
      <c r="F105" s="9" t="s">
        <v>12</v>
      </c>
      <c r="G105" s="4"/>
      <c r="H105" s="4"/>
      <c r="I105" s="9" t="s">
        <v>2295</v>
      </c>
      <c r="J105" s="9"/>
      <c r="K105" s="3">
        <v>44950</v>
      </c>
      <c r="L105" s="6">
        <v>44980</v>
      </c>
      <c r="M105" s="24">
        <f t="shared" si="9"/>
        <v>30</v>
      </c>
      <c r="N105" s="12" t="str">
        <f t="shared" si="10"/>
        <v>Sim</v>
      </c>
      <c r="O105" s="2" t="s">
        <v>2310</v>
      </c>
      <c r="P105" s="11"/>
      <c r="Q105" s="30" t="s">
        <v>21</v>
      </c>
      <c r="R105" s="30" t="s">
        <v>22</v>
      </c>
      <c r="S105" s="4" t="s">
        <v>244</v>
      </c>
      <c r="T105" s="4" t="s">
        <v>91</v>
      </c>
      <c r="U105" s="4" t="s">
        <v>2285</v>
      </c>
      <c r="V105" s="11" t="s">
        <v>2311</v>
      </c>
      <c r="W105" s="4" t="s">
        <v>59</v>
      </c>
    </row>
    <row r="106" spans="1:23" ht="120" x14ac:dyDescent="0.25">
      <c r="A106"/>
      <c r="B106" s="2" t="str">
        <f t="shared" si="11"/>
        <v>RESPONDIDO</v>
      </c>
      <c r="C106" s="29" t="str">
        <f t="shared" ca="1" si="8"/>
        <v/>
      </c>
      <c r="D106" s="2" t="s">
        <v>2637</v>
      </c>
      <c r="E106" s="4"/>
      <c r="F106" s="9" t="s">
        <v>12</v>
      </c>
      <c r="G106" s="4"/>
      <c r="H106" s="4"/>
      <c r="I106" s="9" t="s">
        <v>449</v>
      </c>
      <c r="J106" s="9"/>
      <c r="K106" s="3">
        <v>45107</v>
      </c>
      <c r="L106" s="6">
        <v>45132</v>
      </c>
      <c r="M106" s="24">
        <f t="shared" si="9"/>
        <v>25</v>
      </c>
      <c r="N106" s="12" t="str">
        <f t="shared" si="10"/>
        <v>Sim</v>
      </c>
      <c r="O106" s="2" t="s">
        <v>2249</v>
      </c>
      <c r="P106" s="11"/>
      <c r="Q106" s="30" t="s">
        <v>21</v>
      </c>
      <c r="R106" s="30" t="s">
        <v>22</v>
      </c>
      <c r="S106" s="4" t="s">
        <v>244</v>
      </c>
      <c r="T106" s="4" t="s">
        <v>91</v>
      </c>
      <c r="U106" s="4" t="s">
        <v>2285</v>
      </c>
      <c r="V106" s="11" t="s">
        <v>2638</v>
      </c>
      <c r="W106" s="4" t="s">
        <v>28</v>
      </c>
    </row>
    <row r="107" spans="1:23" ht="270" x14ac:dyDescent="0.25">
      <c r="A107"/>
      <c r="B107" s="2" t="str">
        <f t="shared" si="11"/>
        <v>RESPONDIDO</v>
      </c>
      <c r="C107" s="29" t="str">
        <f t="shared" ca="1" si="8"/>
        <v/>
      </c>
      <c r="D107" s="2" t="s">
        <v>2399</v>
      </c>
      <c r="E107" s="4"/>
      <c r="F107" s="9" t="s">
        <v>12</v>
      </c>
      <c r="G107" s="4"/>
      <c r="H107" s="4"/>
      <c r="I107" s="9" t="s">
        <v>449</v>
      </c>
      <c r="J107" s="9"/>
      <c r="K107" s="3">
        <v>44999</v>
      </c>
      <c r="L107" s="6">
        <v>45028</v>
      </c>
      <c r="M107" s="24">
        <f t="shared" si="9"/>
        <v>29</v>
      </c>
      <c r="N107" s="12" t="str">
        <f t="shared" si="10"/>
        <v>Sim</v>
      </c>
      <c r="O107" s="2" t="s">
        <v>2400</v>
      </c>
      <c r="P107" s="11"/>
      <c r="Q107" s="30" t="s">
        <v>21</v>
      </c>
      <c r="R107" s="30" t="s">
        <v>22</v>
      </c>
      <c r="S107" s="4" t="s">
        <v>244</v>
      </c>
      <c r="T107" s="4" t="s">
        <v>91</v>
      </c>
      <c r="U107" s="4" t="s">
        <v>2285</v>
      </c>
      <c r="V107" s="11" t="s">
        <v>2401</v>
      </c>
      <c r="W107" s="4" t="s">
        <v>29</v>
      </c>
    </row>
    <row r="108" spans="1:23" ht="210" x14ac:dyDescent="0.25">
      <c r="A108"/>
      <c r="B108" s="2" t="str">
        <f t="shared" si="11"/>
        <v>RESPONDIDO</v>
      </c>
      <c r="C108" s="29" t="str">
        <f t="shared" ca="1" si="8"/>
        <v/>
      </c>
      <c r="D108" s="2" t="s">
        <v>2291</v>
      </c>
      <c r="E108" s="4"/>
      <c r="F108" s="9" t="s">
        <v>12</v>
      </c>
      <c r="G108" s="4"/>
      <c r="H108" s="4"/>
      <c r="I108" s="9" t="s">
        <v>2292</v>
      </c>
      <c r="J108" s="9"/>
      <c r="K108" s="3">
        <v>44938</v>
      </c>
      <c r="L108" s="6">
        <v>44958</v>
      </c>
      <c r="M108" s="24">
        <f t="shared" si="9"/>
        <v>20</v>
      </c>
      <c r="N108" s="12" t="str">
        <f t="shared" si="10"/>
        <v>Não</v>
      </c>
      <c r="O108" s="2" t="s">
        <v>2257</v>
      </c>
      <c r="P108" s="11"/>
      <c r="Q108" s="30" t="s">
        <v>21</v>
      </c>
      <c r="R108" s="30" t="s">
        <v>22</v>
      </c>
      <c r="S108" s="4" t="s">
        <v>244</v>
      </c>
      <c r="T108" s="4" t="s">
        <v>91</v>
      </c>
      <c r="U108" s="4" t="s">
        <v>2285</v>
      </c>
      <c r="V108" s="11" t="s">
        <v>2293</v>
      </c>
      <c r="W108" s="4" t="s">
        <v>27</v>
      </c>
    </row>
    <row r="109" spans="1:23" ht="180" x14ac:dyDescent="0.25">
      <c r="A109"/>
      <c r="B109" s="2" t="str">
        <f t="shared" si="11"/>
        <v>RESPONDIDO</v>
      </c>
      <c r="C109" s="29" t="str">
        <f t="shared" ca="1" si="8"/>
        <v/>
      </c>
      <c r="D109" s="2" t="s">
        <v>2805</v>
      </c>
      <c r="E109" s="4"/>
      <c r="F109" s="9" t="s">
        <v>15</v>
      </c>
      <c r="G109" s="4"/>
      <c r="H109" s="4"/>
      <c r="I109" s="9" t="s">
        <v>2809</v>
      </c>
      <c r="J109" s="9"/>
      <c r="K109" s="3">
        <v>45199</v>
      </c>
      <c r="L109" s="6">
        <v>45201</v>
      </c>
      <c r="M109" s="24">
        <f t="shared" si="9"/>
        <v>2</v>
      </c>
      <c r="N109" s="12" t="str">
        <f t="shared" si="10"/>
        <v>Não</v>
      </c>
      <c r="O109" s="2" t="s">
        <v>2806</v>
      </c>
      <c r="P109" s="11"/>
      <c r="Q109" s="30" t="s">
        <v>21</v>
      </c>
      <c r="R109" s="30" t="s">
        <v>22</v>
      </c>
      <c r="S109" s="4" t="s">
        <v>244</v>
      </c>
      <c r="T109" s="4" t="s">
        <v>91</v>
      </c>
      <c r="U109" s="4" t="s">
        <v>2285</v>
      </c>
      <c r="V109" s="11" t="s">
        <v>2807</v>
      </c>
      <c r="W109" s="4" t="s">
        <v>51</v>
      </c>
    </row>
    <row r="110" spans="1:23" ht="120" x14ac:dyDescent="0.25">
      <c r="A110"/>
      <c r="B110" s="2" t="str">
        <f t="shared" si="11"/>
        <v>RESPONDIDO</v>
      </c>
      <c r="C110" s="29" t="str">
        <f t="shared" ca="1" si="8"/>
        <v/>
      </c>
      <c r="D110" s="2" t="s">
        <v>2350</v>
      </c>
      <c r="E110" s="4"/>
      <c r="F110" s="9" t="s">
        <v>12</v>
      </c>
      <c r="G110" s="4"/>
      <c r="H110" s="4"/>
      <c r="I110" s="9" t="s">
        <v>2295</v>
      </c>
      <c r="J110" s="9"/>
      <c r="K110" s="3">
        <v>44973</v>
      </c>
      <c r="L110" s="6">
        <v>45005</v>
      </c>
      <c r="M110" s="24">
        <f t="shared" si="9"/>
        <v>32</v>
      </c>
      <c r="N110" s="12" t="str">
        <f t="shared" si="10"/>
        <v>Sim</v>
      </c>
      <c r="O110" s="2" t="s">
        <v>541</v>
      </c>
      <c r="P110" s="11"/>
      <c r="Q110" s="30" t="s">
        <v>21</v>
      </c>
      <c r="R110" s="30" t="s">
        <v>22</v>
      </c>
      <c r="S110" s="4" t="s">
        <v>244</v>
      </c>
      <c r="T110" s="4" t="s">
        <v>91</v>
      </c>
      <c r="U110" s="4" t="s">
        <v>2285</v>
      </c>
      <c r="V110" s="11" t="s">
        <v>2351</v>
      </c>
      <c r="W110" s="4" t="s">
        <v>26</v>
      </c>
    </row>
    <row r="111" spans="1:23" ht="75" x14ac:dyDescent="0.25">
      <c r="A111"/>
      <c r="B111" s="2" t="str">
        <f t="shared" si="11"/>
        <v>RESPONDIDO</v>
      </c>
      <c r="C111" s="29" t="str">
        <f t="shared" ca="1" si="8"/>
        <v/>
      </c>
      <c r="D111" s="2" t="s">
        <v>2454</v>
      </c>
      <c r="E111" s="4"/>
      <c r="F111" s="9" t="s">
        <v>12</v>
      </c>
      <c r="G111" s="4"/>
      <c r="H111" s="4"/>
      <c r="I111" s="9" t="s">
        <v>449</v>
      </c>
      <c r="J111" s="9"/>
      <c r="K111" s="3">
        <v>45029</v>
      </c>
      <c r="L111" s="6">
        <v>45062</v>
      </c>
      <c r="M111" s="24">
        <f t="shared" si="9"/>
        <v>33</v>
      </c>
      <c r="N111" s="12" t="str">
        <f t="shared" si="10"/>
        <v>Sim</v>
      </c>
      <c r="O111" s="2" t="s">
        <v>541</v>
      </c>
      <c r="P111" s="11"/>
      <c r="Q111" s="30" t="s">
        <v>21</v>
      </c>
      <c r="R111" s="30" t="s">
        <v>22</v>
      </c>
      <c r="S111" s="4" t="s">
        <v>244</v>
      </c>
      <c r="T111" s="4" t="s">
        <v>91</v>
      </c>
      <c r="U111" s="4" t="s">
        <v>2285</v>
      </c>
      <c r="V111" s="11" t="s">
        <v>2455</v>
      </c>
      <c r="W111" s="4" t="s">
        <v>26</v>
      </c>
    </row>
    <row r="112" spans="1:23" ht="120" x14ac:dyDescent="0.25">
      <c r="A112"/>
      <c r="B112" s="2" t="str">
        <f t="shared" si="11"/>
        <v>RESPONDIDO</v>
      </c>
      <c r="C112" s="29" t="str">
        <f t="shared" ca="1" si="8"/>
        <v/>
      </c>
      <c r="D112" s="2" t="s">
        <v>2616</v>
      </c>
      <c r="E112" s="4"/>
      <c r="F112" s="9" t="s">
        <v>12</v>
      </c>
      <c r="G112" s="4"/>
      <c r="H112" s="4"/>
      <c r="I112" s="9" t="s">
        <v>2683</v>
      </c>
      <c r="J112" s="9"/>
      <c r="K112" s="3">
        <v>45099</v>
      </c>
      <c r="L112" s="6">
        <v>45128</v>
      </c>
      <c r="M112" s="24">
        <f t="shared" si="9"/>
        <v>29</v>
      </c>
      <c r="N112" s="12" t="str">
        <f t="shared" si="10"/>
        <v>Sim</v>
      </c>
      <c r="O112" s="11" t="s">
        <v>541</v>
      </c>
      <c r="P112" s="11"/>
      <c r="Q112" s="30" t="s">
        <v>21</v>
      </c>
      <c r="R112" s="30" t="s">
        <v>22</v>
      </c>
      <c r="S112" s="4" t="s">
        <v>244</v>
      </c>
      <c r="T112" s="4" t="s">
        <v>91</v>
      </c>
      <c r="U112" s="4" t="s">
        <v>2285</v>
      </c>
      <c r="V112" s="11" t="s">
        <v>2617</v>
      </c>
      <c r="W112" s="4" t="s">
        <v>30</v>
      </c>
    </row>
    <row r="113" spans="1:23" ht="75" x14ac:dyDescent="0.25">
      <c r="A113"/>
      <c r="B113" s="2" t="str">
        <f t="shared" si="11"/>
        <v>RESPONDIDO</v>
      </c>
      <c r="C113" s="29" t="str">
        <f t="shared" ca="1" si="8"/>
        <v/>
      </c>
      <c r="D113" s="2" t="s">
        <v>2716</v>
      </c>
      <c r="E113" s="4"/>
      <c r="F113" s="9" t="s">
        <v>12</v>
      </c>
      <c r="G113" s="4"/>
      <c r="H113" s="4"/>
      <c r="I113" s="9" t="s">
        <v>2773</v>
      </c>
      <c r="J113" s="9"/>
      <c r="K113" s="3">
        <v>45149</v>
      </c>
      <c r="L113" s="6">
        <v>45183</v>
      </c>
      <c r="M113" s="24">
        <f t="shared" si="9"/>
        <v>34</v>
      </c>
      <c r="N113" s="12" t="str">
        <f t="shared" si="10"/>
        <v>Sim</v>
      </c>
      <c r="O113" s="2" t="s">
        <v>541</v>
      </c>
      <c r="P113" s="11"/>
      <c r="Q113" s="30" t="s">
        <v>21</v>
      </c>
      <c r="R113" s="30" t="s">
        <v>22</v>
      </c>
      <c r="S113" s="4" t="s">
        <v>244</v>
      </c>
      <c r="T113" s="4" t="s">
        <v>91</v>
      </c>
      <c r="U113" s="4" t="s">
        <v>2285</v>
      </c>
      <c r="V113" s="11" t="s">
        <v>2717</v>
      </c>
      <c r="W113" s="4" t="s">
        <v>26</v>
      </c>
    </row>
    <row r="114" spans="1:23" ht="105" x14ac:dyDescent="0.25">
      <c r="A114"/>
      <c r="B114" s="2" t="str">
        <f t="shared" si="11"/>
        <v>RESPONDIDO</v>
      </c>
      <c r="C114" s="29" t="str">
        <f t="shared" ca="1" si="8"/>
        <v/>
      </c>
      <c r="D114" s="2" t="s">
        <v>2720</v>
      </c>
      <c r="E114" s="4"/>
      <c r="F114" s="9" t="s">
        <v>12</v>
      </c>
      <c r="G114" s="4"/>
      <c r="H114" s="4"/>
      <c r="I114" s="9" t="s">
        <v>449</v>
      </c>
      <c r="J114" s="9"/>
      <c r="K114" s="3">
        <v>45149</v>
      </c>
      <c r="L114" s="6">
        <v>45183</v>
      </c>
      <c r="M114" s="24">
        <f t="shared" si="9"/>
        <v>34</v>
      </c>
      <c r="N114" s="12" t="str">
        <f t="shared" si="10"/>
        <v>Sim</v>
      </c>
      <c r="O114" s="2" t="s">
        <v>541</v>
      </c>
      <c r="P114" s="11"/>
      <c r="Q114" s="30" t="s">
        <v>21</v>
      </c>
      <c r="R114" s="30" t="s">
        <v>22</v>
      </c>
      <c r="S114" s="4" t="s">
        <v>244</v>
      </c>
      <c r="T114" s="4" t="s">
        <v>91</v>
      </c>
      <c r="U114" s="4" t="s">
        <v>2285</v>
      </c>
      <c r="V114" s="11" t="s">
        <v>2718</v>
      </c>
      <c r="W114" s="4" t="s">
        <v>52</v>
      </c>
    </row>
    <row r="115" spans="1:23" ht="105" x14ac:dyDescent="0.25">
      <c r="A115"/>
      <c r="B115" s="2" t="str">
        <f t="shared" si="11"/>
        <v>RESPONDIDO</v>
      </c>
      <c r="C115" s="29" t="str">
        <f t="shared" ca="1" si="8"/>
        <v/>
      </c>
      <c r="D115" s="2" t="s">
        <v>2721</v>
      </c>
      <c r="E115" s="4"/>
      <c r="F115" s="9" t="s">
        <v>12</v>
      </c>
      <c r="G115" s="4"/>
      <c r="H115" s="4"/>
      <c r="I115" s="9" t="s">
        <v>449</v>
      </c>
      <c r="J115" s="9"/>
      <c r="K115" s="3">
        <v>45149</v>
      </c>
      <c r="L115" s="6">
        <v>45183</v>
      </c>
      <c r="M115" s="24">
        <f t="shared" si="9"/>
        <v>34</v>
      </c>
      <c r="N115" s="12" t="str">
        <f t="shared" si="10"/>
        <v>Sim</v>
      </c>
      <c r="O115" s="2" t="s">
        <v>541</v>
      </c>
      <c r="P115" s="11"/>
      <c r="Q115" s="30" t="s">
        <v>21</v>
      </c>
      <c r="R115" s="30" t="s">
        <v>22</v>
      </c>
      <c r="S115" s="4" t="s">
        <v>244</v>
      </c>
      <c r="T115" s="4" t="s">
        <v>91</v>
      </c>
      <c r="U115" s="4" t="s">
        <v>2285</v>
      </c>
      <c r="V115" s="11" t="s">
        <v>2719</v>
      </c>
      <c r="W115" s="4" t="s">
        <v>52</v>
      </c>
    </row>
    <row r="116" spans="1:23" ht="225" x14ac:dyDescent="0.25">
      <c r="A116"/>
      <c r="B116" s="2" t="str">
        <f t="shared" si="11"/>
        <v>RESPONDIDO</v>
      </c>
      <c r="C116" s="29" t="str">
        <f t="shared" ca="1" si="8"/>
        <v/>
      </c>
      <c r="D116" s="2" t="s">
        <v>2753</v>
      </c>
      <c r="E116" s="4"/>
      <c r="F116" s="9" t="s">
        <v>12</v>
      </c>
      <c r="G116" s="4"/>
      <c r="H116" s="4"/>
      <c r="I116" s="9" t="s">
        <v>2796</v>
      </c>
      <c r="J116" s="9"/>
      <c r="K116" s="3">
        <v>45166</v>
      </c>
      <c r="L116" s="6">
        <v>45197</v>
      </c>
      <c r="M116" s="24">
        <f t="shared" si="9"/>
        <v>31</v>
      </c>
      <c r="N116" s="12" t="str">
        <f t="shared" si="10"/>
        <v>Sim</v>
      </c>
      <c r="O116" s="2" t="s">
        <v>541</v>
      </c>
      <c r="P116" s="11"/>
      <c r="Q116" s="30" t="s">
        <v>21</v>
      </c>
      <c r="R116" s="30" t="s">
        <v>22</v>
      </c>
      <c r="S116" s="4" t="s">
        <v>244</v>
      </c>
      <c r="T116" s="4" t="s">
        <v>91</v>
      </c>
      <c r="U116" s="4" t="s">
        <v>2285</v>
      </c>
      <c r="V116" s="11" t="s">
        <v>2752</v>
      </c>
      <c r="W116" s="4" t="s">
        <v>33</v>
      </c>
    </row>
    <row r="117" spans="1:23" ht="300" x14ac:dyDescent="0.25">
      <c r="A117"/>
      <c r="B117" s="2" t="str">
        <f t="shared" si="11"/>
        <v>RESPONDIDO</v>
      </c>
      <c r="C117" s="29" t="str">
        <f t="shared" ca="1" si="8"/>
        <v/>
      </c>
      <c r="D117" s="2" t="s">
        <v>2815</v>
      </c>
      <c r="E117" s="4"/>
      <c r="F117" s="9" t="s">
        <v>12</v>
      </c>
      <c r="G117" s="4"/>
      <c r="H117" s="4"/>
      <c r="I117" s="9" t="s">
        <v>2877</v>
      </c>
      <c r="J117" s="9"/>
      <c r="K117" s="3">
        <v>45203</v>
      </c>
      <c r="L117" s="6">
        <v>45230</v>
      </c>
      <c r="M117" s="24">
        <f t="shared" si="9"/>
        <v>27</v>
      </c>
      <c r="N117" s="12" t="str">
        <f t="shared" si="10"/>
        <v>Sim</v>
      </c>
      <c r="O117" s="2" t="s">
        <v>541</v>
      </c>
      <c r="P117" s="11"/>
      <c r="Q117" s="30" t="s">
        <v>21</v>
      </c>
      <c r="R117" s="30" t="s">
        <v>22</v>
      </c>
      <c r="S117" s="4" t="s">
        <v>244</v>
      </c>
      <c r="T117" s="4" t="s">
        <v>91</v>
      </c>
      <c r="U117" s="4" t="s">
        <v>2285</v>
      </c>
      <c r="V117" s="11" t="s">
        <v>2816</v>
      </c>
      <c r="W117" s="4" t="s">
        <v>36</v>
      </c>
    </row>
    <row r="118" spans="1:23" ht="105" x14ac:dyDescent="0.25">
      <c r="A118"/>
      <c r="B118" s="2" t="s">
        <v>2954</v>
      </c>
      <c r="C118" s="29" t="str">
        <f t="shared" ca="1" si="8"/>
        <v/>
      </c>
      <c r="D118" s="2" t="s">
        <v>2888</v>
      </c>
      <c r="E118" s="4"/>
      <c r="F118" s="9" t="s">
        <v>12</v>
      </c>
      <c r="G118" s="4"/>
      <c r="H118" s="4"/>
      <c r="I118" s="9" t="s">
        <v>449</v>
      </c>
      <c r="J118" s="9"/>
      <c r="K118" s="3">
        <v>45236</v>
      </c>
      <c r="L118" s="6">
        <v>45267</v>
      </c>
      <c r="M118" s="24">
        <f t="shared" si="9"/>
        <v>31</v>
      </c>
      <c r="N118" s="12" t="str">
        <f t="shared" si="10"/>
        <v>Sim</v>
      </c>
      <c r="O118" s="2" t="s">
        <v>541</v>
      </c>
      <c r="P118" s="11"/>
      <c r="Q118" s="30" t="s">
        <v>21</v>
      </c>
      <c r="R118" s="30" t="s">
        <v>22</v>
      </c>
      <c r="S118" s="4" t="s">
        <v>244</v>
      </c>
      <c r="T118" s="4" t="s">
        <v>91</v>
      </c>
      <c r="U118" s="4" t="s">
        <v>2285</v>
      </c>
      <c r="V118" s="11" t="s">
        <v>2889</v>
      </c>
      <c r="W118" s="4" t="s">
        <v>33</v>
      </c>
    </row>
    <row r="119" spans="1:23" ht="180" x14ac:dyDescent="0.25">
      <c r="A119"/>
      <c r="B119" s="2" t="str">
        <f t="shared" ref="B119:B150" si="12">IF(D119="","",IF(I119="","PENDENTE","RESPONDIDO"))</f>
        <v>RESPONDIDO</v>
      </c>
      <c r="C119" s="29" t="str">
        <f t="shared" ca="1" si="8"/>
        <v/>
      </c>
      <c r="D119" s="2" t="s">
        <v>2882</v>
      </c>
      <c r="E119" s="4"/>
      <c r="F119" s="9" t="s">
        <v>15</v>
      </c>
      <c r="G119" s="4"/>
      <c r="H119" s="4"/>
      <c r="I119" s="9" t="s">
        <v>2883</v>
      </c>
      <c r="J119" s="9"/>
      <c r="K119" s="3">
        <v>45231</v>
      </c>
      <c r="L119" s="6">
        <v>45231</v>
      </c>
      <c r="M119" s="24">
        <f t="shared" si="9"/>
        <v>0</v>
      </c>
      <c r="N119" s="12" t="str">
        <f t="shared" si="10"/>
        <v>Não</v>
      </c>
      <c r="O119" s="1" t="s">
        <v>541</v>
      </c>
      <c r="P119" s="11"/>
      <c r="Q119" s="30" t="s">
        <v>21</v>
      </c>
      <c r="R119" s="30" t="s">
        <v>22</v>
      </c>
      <c r="S119" s="4" t="s">
        <v>244</v>
      </c>
      <c r="T119" s="4" t="s">
        <v>91</v>
      </c>
      <c r="U119" s="4" t="s">
        <v>2285</v>
      </c>
      <c r="V119" s="11" t="s">
        <v>2884</v>
      </c>
      <c r="W119" s="4" t="s">
        <v>51</v>
      </c>
    </row>
    <row r="120" spans="1:23" ht="90" x14ac:dyDescent="0.25">
      <c r="A120"/>
      <c r="B120" s="2" t="str">
        <f t="shared" si="12"/>
        <v>RESPONDIDO</v>
      </c>
      <c r="C120" s="29" t="str">
        <f t="shared" ca="1" si="8"/>
        <v/>
      </c>
      <c r="D120" s="2" t="s">
        <v>2346</v>
      </c>
      <c r="E120" s="4"/>
      <c r="F120" s="9" t="s">
        <v>12</v>
      </c>
      <c r="G120" s="4"/>
      <c r="H120" s="4"/>
      <c r="I120" s="9" t="s">
        <v>2347</v>
      </c>
      <c r="J120" s="9"/>
      <c r="K120" s="3">
        <v>44972</v>
      </c>
      <c r="L120" s="6">
        <v>45000</v>
      </c>
      <c r="M120" s="24">
        <f t="shared" si="9"/>
        <v>28</v>
      </c>
      <c r="N120" s="12" t="str">
        <f t="shared" si="10"/>
        <v>Sim</v>
      </c>
      <c r="O120" s="2" t="s">
        <v>2348</v>
      </c>
      <c r="P120" s="11"/>
      <c r="Q120" s="30" t="s">
        <v>21</v>
      </c>
      <c r="R120" s="30" t="s">
        <v>22</v>
      </c>
      <c r="S120" s="4" t="s">
        <v>244</v>
      </c>
      <c r="T120" s="4" t="s">
        <v>91</v>
      </c>
      <c r="U120" s="4" t="s">
        <v>2285</v>
      </c>
      <c r="V120" s="11" t="s">
        <v>2349</v>
      </c>
      <c r="W120" s="4" t="s">
        <v>27</v>
      </c>
    </row>
    <row r="121" spans="1:23" ht="61.5" x14ac:dyDescent="0.25">
      <c r="A121"/>
      <c r="B121" s="2" t="str">
        <f t="shared" si="12"/>
        <v>RESPONDIDO</v>
      </c>
      <c r="C121" s="29" t="str">
        <f t="shared" ca="1" si="8"/>
        <v/>
      </c>
      <c r="D121" s="2" t="s">
        <v>2509</v>
      </c>
      <c r="E121" s="4"/>
      <c r="F121" s="9" t="s">
        <v>12</v>
      </c>
      <c r="G121" s="4"/>
      <c r="H121" s="4"/>
      <c r="I121" s="9" t="s">
        <v>449</v>
      </c>
      <c r="J121" s="9"/>
      <c r="K121" s="3">
        <v>45062</v>
      </c>
      <c r="L121" s="6">
        <v>45083</v>
      </c>
      <c r="M121" s="24">
        <f t="shared" si="9"/>
        <v>21</v>
      </c>
      <c r="N121" s="12" t="str">
        <f t="shared" si="10"/>
        <v>Sim</v>
      </c>
      <c r="O121" s="2" t="s">
        <v>2348</v>
      </c>
      <c r="P121" s="11"/>
      <c r="Q121" s="30" t="s">
        <v>21</v>
      </c>
      <c r="R121" s="30" t="s">
        <v>22</v>
      </c>
      <c r="S121" s="4" t="s">
        <v>244</v>
      </c>
      <c r="T121" s="4" t="s">
        <v>91</v>
      </c>
      <c r="U121" s="4" t="s">
        <v>2285</v>
      </c>
      <c r="V121" s="11" t="s">
        <v>2510</v>
      </c>
      <c r="W121" s="4" t="s">
        <v>26</v>
      </c>
    </row>
    <row r="122" spans="1:23" ht="120" x14ac:dyDescent="0.25">
      <c r="A122"/>
      <c r="B122" s="2" t="str">
        <f t="shared" si="12"/>
        <v>RESPONDIDO</v>
      </c>
      <c r="C122" s="29" t="str">
        <f t="shared" ca="1" si="8"/>
        <v/>
      </c>
      <c r="D122" s="2" t="s">
        <v>2595</v>
      </c>
      <c r="E122" s="4"/>
      <c r="F122" s="9" t="s">
        <v>12</v>
      </c>
      <c r="G122" s="4"/>
      <c r="H122" s="4"/>
      <c r="I122" s="9" t="s">
        <v>449</v>
      </c>
      <c r="J122" s="9"/>
      <c r="K122" s="3">
        <v>45092</v>
      </c>
      <c r="L122" s="6">
        <v>45120</v>
      </c>
      <c r="M122" s="24">
        <f t="shared" si="9"/>
        <v>28</v>
      </c>
      <c r="N122" s="12" t="str">
        <f t="shared" si="10"/>
        <v>Sim</v>
      </c>
      <c r="O122" s="2" t="s">
        <v>2348</v>
      </c>
      <c r="P122" s="11"/>
      <c r="Q122" s="30" t="s">
        <v>21</v>
      </c>
      <c r="R122" s="30" t="s">
        <v>22</v>
      </c>
      <c r="S122" s="4" t="s">
        <v>244</v>
      </c>
      <c r="T122" s="4" t="s">
        <v>91</v>
      </c>
      <c r="U122" s="4" t="s">
        <v>2285</v>
      </c>
      <c r="V122" s="11" t="s">
        <v>2596</v>
      </c>
      <c r="W122" s="4" t="s">
        <v>29</v>
      </c>
    </row>
    <row r="123" spans="1:23" ht="90" x14ac:dyDescent="0.25">
      <c r="A123"/>
      <c r="B123" s="2" t="str">
        <f t="shared" si="12"/>
        <v>RESPONDIDO</v>
      </c>
      <c r="C123" s="29" t="str">
        <f t="shared" ca="1" si="8"/>
        <v/>
      </c>
      <c r="D123" s="2" t="s">
        <v>2715</v>
      </c>
      <c r="E123" s="4"/>
      <c r="F123" s="9" t="s">
        <v>12</v>
      </c>
      <c r="G123" s="4"/>
      <c r="H123" s="4"/>
      <c r="I123" s="9" t="s">
        <v>449</v>
      </c>
      <c r="J123" s="9"/>
      <c r="K123" s="3">
        <v>45132</v>
      </c>
      <c r="L123" s="6">
        <v>45162</v>
      </c>
      <c r="M123" s="24">
        <f t="shared" si="9"/>
        <v>30</v>
      </c>
      <c r="N123" s="12" t="str">
        <f t="shared" si="10"/>
        <v>Sim</v>
      </c>
      <c r="O123" s="2" t="s">
        <v>2109</v>
      </c>
      <c r="P123" s="11"/>
      <c r="Q123" s="30" t="s">
        <v>21</v>
      </c>
      <c r="R123" s="30" t="s">
        <v>22</v>
      </c>
      <c r="S123" s="4" t="s">
        <v>244</v>
      </c>
      <c r="T123" s="4" t="s">
        <v>91</v>
      </c>
      <c r="U123" s="4" t="s">
        <v>2285</v>
      </c>
      <c r="V123" s="11" t="s">
        <v>2694</v>
      </c>
      <c r="W123" s="4" t="s">
        <v>36</v>
      </c>
    </row>
    <row r="124" spans="1:23" ht="150" x14ac:dyDescent="0.25">
      <c r="A124"/>
      <c r="B124" s="2" t="str">
        <f t="shared" si="12"/>
        <v>RESPONDIDO</v>
      </c>
      <c r="C124" s="29" t="str">
        <f t="shared" ca="1" si="8"/>
        <v/>
      </c>
      <c r="D124" s="2" t="s">
        <v>2693</v>
      </c>
      <c r="E124" s="4"/>
      <c r="F124" s="9" t="s">
        <v>12</v>
      </c>
      <c r="G124" s="4"/>
      <c r="H124" s="4"/>
      <c r="I124" s="9" t="s">
        <v>2749</v>
      </c>
      <c r="J124" s="9"/>
      <c r="K124" s="3">
        <v>45132</v>
      </c>
      <c r="L124" s="6">
        <v>45162</v>
      </c>
      <c r="M124" s="24">
        <f t="shared" si="9"/>
        <v>30</v>
      </c>
      <c r="N124" s="12" t="str">
        <f t="shared" si="10"/>
        <v>Sim</v>
      </c>
      <c r="O124" s="2" t="s">
        <v>2109</v>
      </c>
      <c r="P124" s="11"/>
      <c r="Q124" s="30" t="s">
        <v>21</v>
      </c>
      <c r="R124" s="30" t="s">
        <v>22</v>
      </c>
      <c r="S124" s="4" t="s">
        <v>244</v>
      </c>
      <c r="T124" s="4" t="s">
        <v>91</v>
      </c>
      <c r="U124" s="4" t="s">
        <v>2285</v>
      </c>
      <c r="V124" s="11" t="s">
        <v>2695</v>
      </c>
      <c r="W124" s="4" t="s">
        <v>36</v>
      </c>
    </row>
    <row r="125" spans="1:23" ht="165" x14ac:dyDescent="0.25">
      <c r="A125"/>
      <c r="B125" s="2" t="str">
        <f t="shared" si="12"/>
        <v>RESPONDIDO</v>
      </c>
      <c r="C125" s="29" t="str">
        <f t="shared" ca="1" si="8"/>
        <v/>
      </c>
      <c r="D125" s="2" t="s">
        <v>2698</v>
      </c>
      <c r="E125" s="4"/>
      <c r="F125" s="9" t="s">
        <v>12</v>
      </c>
      <c r="G125" s="4"/>
      <c r="H125" s="4"/>
      <c r="I125" s="9" t="s">
        <v>2754</v>
      </c>
      <c r="J125" s="9"/>
      <c r="K125" s="3">
        <v>45134</v>
      </c>
      <c r="L125" s="6">
        <v>45166</v>
      </c>
      <c r="M125" s="24">
        <f t="shared" si="9"/>
        <v>32</v>
      </c>
      <c r="N125" s="12" t="str">
        <f t="shared" si="10"/>
        <v>Sim</v>
      </c>
      <c r="O125" s="2" t="s">
        <v>2109</v>
      </c>
      <c r="P125" s="11"/>
      <c r="Q125" s="30" t="s">
        <v>21</v>
      </c>
      <c r="R125" s="30" t="s">
        <v>22</v>
      </c>
      <c r="S125" s="4" t="s">
        <v>244</v>
      </c>
      <c r="T125" s="4" t="s">
        <v>91</v>
      </c>
      <c r="U125" s="4" t="s">
        <v>2285</v>
      </c>
      <c r="V125" s="11" t="s">
        <v>2699</v>
      </c>
      <c r="W125" s="4" t="s">
        <v>28</v>
      </c>
    </row>
    <row r="126" spans="1:23" ht="90" x14ac:dyDescent="0.25">
      <c r="A126"/>
      <c r="B126" s="2" t="str">
        <f t="shared" si="12"/>
        <v>RESPONDIDO</v>
      </c>
      <c r="C126" s="29" t="str">
        <f t="shared" ca="1" si="8"/>
        <v/>
      </c>
      <c r="D126" s="2" t="s">
        <v>2613</v>
      </c>
      <c r="E126" s="4"/>
      <c r="F126" s="9" t="s">
        <v>12</v>
      </c>
      <c r="G126" s="4"/>
      <c r="H126" s="4"/>
      <c r="I126" s="9" t="s">
        <v>449</v>
      </c>
      <c r="J126" s="9"/>
      <c r="K126" s="3">
        <v>45098</v>
      </c>
      <c r="L126" s="6">
        <v>45128</v>
      </c>
      <c r="M126" s="24">
        <f t="shared" si="9"/>
        <v>30</v>
      </c>
      <c r="N126" s="12" t="str">
        <f t="shared" si="10"/>
        <v>Sim</v>
      </c>
      <c r="O126" s="11" t="s">
        <v>2109</v>
      </c>
      <c r="P126" s="11"/>
      <c r="Q126" s="30" t="s">
        <v>21</v>
      </c>
      <c r="R126" s="30" t="s">
        <v>22</v>
      </c>
      <c r="S126" s="4" t="s">
        <v>244</v>
      </c>
      <c r="T126" s="4" t="s">
        <v>91</v>
      </c>
      <c r="U126" s="4" t="s">
        <v>2285</v>
      </c>
      <c r="V126" s="11" t="s">
        <v>2615</v>
      </c>
      <c r="W126" s="4" t="s">
        <v>36</v>
      </c>
    </row>
    <row r="127" spans="1:23" ht="75" x14ac:dyDescent="0.25">
      <c r="A127"/>
      <c r="B127" s="2" t="str">
        <f t="shared" si="12"/>
        <v>RESPONDIDO</v>
      </c>
      <c r="C127" s="29" t="str">
        <f t="shared" ref="C127:C158" ca="1" si="13">IF(D127="","",IF(I127="",(K127+20)-TODAY(),""))</f>
        <v/>
      </c>
      <c r="D127" s="2" t="s">
        <v>2612</v>
      </c>
      <c r="E127" s="4"/>
      <c r="F127" s="9" t="s">
        <v>12</v>
      </c>
      <c r="G127" s="4"/>
      <c r="H127" s="4"/>
      <c r="I127" s="9" t="s">
        <v>449</v>
      </c>
      <c r="J127" s="9"/>
      <c r="K127" s="3">
        <v>45098</v>
      </c>
      <c r="L127" s="6">
        <v>45128</v>
      </c>
      <c r="M127" s="24">
        <f t="shared" ref="M127:M158" si="14">IF(L127="","",L127-K127)</f>
        <v>30</v>
      </c>
      <c r="N127" s="12" t="str">
        <f t="shared" ref="N127:N158" si="15">IF(L127="","",IF((L127-K127)&gt;20,"Sim","Não"))</f>
        <v>Sim</v>
      </c>
      <c r="O127" s="11" t="s">
        <v>2109</v>
      </c>
      <c r="P127" s="11"/>
      <c r="Q127" s="30" t="s">
        <v>21</v>
      </c>
      <c r="R127" s="30" t="s">
        <v>22</v>
      </c>
      <c r="S127" s="4" t="s">
        <v>244</v>
      </c>
      <c r="T127" s="4" t="s">
        <v>91</v>
      </c>
      <c r="U127" s="4" t="s">
        <v>2285</v>
      </c>
      <c r="V127" s="11" t="s">
        <v>2614</v>
      </c>
      <c r="W127" s="4" t="s">
        <v>28</v>
      </c>
    </row>
    <row r="128" spans="1:23" ht="195" x14ac:dyDescent="0.25">
      <c r="A128"/>
      <c r="B128" s="2" t="str">
        <f t="shared" si="12"/>
        <v>RESPONDIDO</v>
      </c>
      <c r="C128" s="29" t="str">
        <f t="shared" ca="1" si="13"/>
        <v/>
      </c>
      <c r="D128" s="2" t="s">
        <v>2855</v>
      </c>
      <c r="E128" s="4"/>
      <c r="F128" s="9" t="s">
        <v>15</v>
      </c>
      <c r="G128" s="4"/>
      <c r="H128" s="4"/>
      <c r="I128" s="9" t="s">
        <v>2859</v>
      </c>
      <c r="J128" s="9"/>
      <c r="K128" s="3">
        <v>45220</v>
      </c>
      <c r="L128" s="6">
        <v>45222</v>
      </c>
      <c r="M128" s="24">
        <f t="shared" si="14"/>
        <v>2</v>
      </c>
      <c r="N128" s="12" t="str">
        <f t="shared" si="15"/>
        <v>Não</v>
      </c>
      <c r="O128" s="2" t="s">
        <v>2856</v>
      </c>
      <c r="P128" s="11"/>
      <c r="Q128" s="30" t="s">
        <v>21</v>
      </c>
      <c r="R128" s="30" t="s">
        <v>22</v>
      </c>
      <c r="S128" s="4" t="s">
        <v>2857</v>
      </c>
      <c r="T128" s="4" t="s">
        <v>91</v>
      </c>
      <c r="U128" s="4" t="s">
        <v>2285</v>
      </c>
      <c r="V128" s="11" t="s">
        <v>2858</v>
      </c>
      <c r="W128" s="4" t="s">
        <v>51</v>
      </c>
    </row>
    <row r="129" spans="1:24" ht="180" x14ac:dyDescent="0.25">
      <c r="A129"/>
      <c r="B129" s="2" t="str">
        <f t="shared" si="12"/>
        <v>RESPONDIDO</v>
      </c>
      <c r="C129" s="29" t="str">
        <f t="shared" ca="1" si="13"/>
        <v/>
      </c>
      <c r="D129" s="2" t="s">
        <v>2621</v>
      </c>
      <c r="E129" s="4"/>
      <c r="F129" s="9" t="s">
        <v>15</v>
      </c>
      <c r="G129" s="4"/>
      <c r="H129" s="4"/>
      <c r="I129" s="9" t="s">
        <v>2624</v>
      </c>
      <c r="J129" s="9"/>
      <c r="K129" s="3">
        <v>45100</v>
      </c>
      <c r="L129" s="6">
        <v>45100</v>
      </c>
      <c r="M129" s="24">
        <f t="shared" si="14"/>
        <v>0</v>
      </c>
      <c r="N129" s="12" t="str">
        <f t="shared" si="15"/>
        <v>Não</v>
      </c>
      <c r="O129" s="1" t="s">
        <v>2622</v>
      </c>
      <c r="P129" s="11"/>
      <c r="Q129" s="30" t="s">
        <v>21</v>
      </c>
      <c r="R129" s="30" t="s">
        <v>22</v>
      </c>
      <c r="S129" s="4" t="s">
        <v>276</v>
      </c>
      <c r="T129" s="4" t="s">
        <v>91</v>
      </c>
      <c r="U129" s="4" t="s">
        <v>2285</v>
      </c>
      <c r="V129" s="11" t="s">
        <v>2623</v>
      </c>
      <c r="W129" s="4" t="s">
        <v>51</v>
      </c>
      <c r="X129" s="10"/>
    </row>
    <row r="130" spans="1:24" ht="240" x14ac:dyDescent="0.25">
      <c r="A130"/>
      <c r="B130" s="2" t="str">
        <f t="shared" si="12"/>
        <v>RESPONDIDO</v>
      </c>
      <c r="C130" s="29" t="str">
        <f t="shared" ca="1" si="13"/>
        <v/>
      </c>
      <c r="D130" s="2" t="s">
        <v>2651</v>
      </c>
      <c r="E130" s="4"/>
      <c r="F130" s="9" t="s">
        <v>15</v>
      </c>
      <c r="G130" s="4"/>
      <c r="H130" s="4"/>
      <c r="I130" s="9" t="s">
        <v>2653</v>
      </c>
      <c r="J130" s="9"/>
      <c r="K130" s="3">
        <v>45113</v>
      </c>
      <c r="L130" s="6">
        <v>45114</v>
      </c>
      <c r="M130" s="24">
        <f t="shared" si="14"/>
        <v>1</v>
      </c>
      <c r="N130" s="12" t="str">
        <f t="shared" si="15"/>
        <v>Não</v>
      </c>
      <c r="O130" s="2" t="s">
        <v>2622</v>
      </c>
      <c r="P130" s="2"/>
      <c r="Q130" s="30" t="s">
        <v>21</v>
      </c>
      <c r="R130" s="30" t="s">
        <v>22</v>
      </c>
      <c r="S130" s="4" t="s">
        <v>276</v>
      </c>
      <c r="T130" s="4" t="s">
        <v>91</v>
      </c>
      <c r="U130" s="4" t="s">
        <v>2285</v>
      </c>
      <c r="V130" s="11" t="s">
        <v>2652</v>
      </c>
      <c r="W130" s="4" t="s">
        <v>51</v>
      </c>
    </row>
    <row r="131" spans="1:24" ht="61.5" x14ac:dyDescent="0.25">
      <c r="A131"/>
      <c r="B131" s="2" t="str">
        <f t="shared" si="12"/>
        <v>RESPONDIDO</v>
      </c>
      <c r="C131" s="29" t="str">
        <f t="shared" ca="1" si="13"/>
        <v/>
      </c>
      <c r="D131" s="2" t="s">
        <v>2798</v>
      </c>
      <c r="E131" s="4"/>
      <c r="F131" s="9" t="s">
        <v>12</v>
      </c>
      <c r="G131" s="4"/>
      <c r="H131" s="4"/>
      <c r="I131" s="9" t="s">
        <v>2848</v>
      </c>
      <c r="J131" s="9"/>
      <c r="K131" s="3">
        <v>45197</v>
      </c>
      <c r="L131" s="6">
        <v>45217</v>
      </c>
      <c r="M131" s="24">
        <f t="shared" si="14"/>
        <v>20</v>
      </c>
      <c r="N131" s="12" t="str">
        <f t="shared" si="15"/>
        <v>Não</v>
      </c>
      <c r="O131" s="2" t="s">
        <v>2799</v>
      </c>
      <c r="P131" s="11"/>
      <c r="Q131" s="30" t="s">
        <v>21</v>
      </c>
      <c r="R131" s="30" t="s">
        <v>22</v>
      </c>
      <c r="S131" s="4" t="s">
        <v>244</v>
      </c>
      <c r="T131" s="4" t="s">
        <v>91</v>
      </c>
      <c r="U131" s="4" t="s">
        <v>2285</v>
      </c>
      <c r="V131" s="11" t="s">
        <v>2800</v>
      </c>
      <c r="W131" s="4" t="s">
        <v>59</v>
      </c>
    </row>
    <row r="132" spans="1:24" ht="61.5" x14ac:dyDescent="0.25">
      <c r="A132"/>
      <c r="B132" s="2" t="str">
        <f t="shared" si="12"/>
        <v>RESPONDIDO</v>
      </c>
      <c r="C132" s="29" t="str">
        <f t="shared" ca="1" si="13"/>
        <v/>
      </c>
      <c r="D132" s="2" t="s">
        <v>2618</v>
      </c>
      <c r="E132" s="4"/>
      <c r="F132" s="9" t="s">
        <v>12</v>
      </c>
      <c r="G132" s="4"/>
      <c r="H132" s="4"/>
      <c r="I132" s="9" t="s">
        <v>449</v>
      </c>
      <c r="J132" s="9"/>
      <c r="K132" s="3">
        <v>45099</v>
      </c>
      <c r="L132" s="6">
        <v>45128</v>
      </c>
      <c r="M132" s="24">
        <f t="shared" si="14"/>
        <v>29</v>
      </c>
      <c r="N132" s="12" t="str">
        <f t="shared" si="15"/>
        <v>Sim</v>
      </c>
      <c r="O132" s="2" t="s">
        <v>2619</v>
      </c>
      <c r="P132" s="2"/>
      <c r="Q132" s="30" t="s">
        <v>21</v>
      </c>
      <c r="R132" s="30" t="s">
        <v>22</v>
      </c>
      <c r="S132" s="4" t="s">
        <v>1335</v>
      </c>
      <c r="T132" s="4" t="s">
        <v>91</v>
      </c>
      <c r="U132" s="4" t="s">
        <v>2285</v>
      </c>
      <c r="V132" s="11" t="s">
        <v>2620</v>
      </c>
      <c r="W132" s="4" t="s">
        <v>59</v>
      </c>
    </row>
    <row r="133" spans="1:24" ht="75" x14ac:dyDescent="0.25">
      <c r="A133"/>
      <c r="B133" s="2" t="str">
        <f t="shared" si="12"/>
        <v>RESPONDIDO</v>
      </c>
      <c r="C133" s="29" t="str">
        <f t="shared" ca="1" si="13"/>
        <v/>
      </c>
      <c r="D133" s="2" t="s">
        <v>2627</v>
      </c>
      <c r="E133" s="4"/>
      <c r="F133" s="9" t="s">
        <v>12</v>
      </c>
      <c r="G133" s="4"/>
      <c r="H133" s="4"/>
      <c r="I133" s="9" t="s">
        <v>2684</v>
      </c>
      <c r="J133" s="9"/>
      <c r="K133" s="3">
        <v>45103</v>
      </c>
      <c r="L133" s="6">
        <v>45128</v>
      </c>
      <c r="M133" s="24">
        <f t="shared" si="14"/>
        <v>25</v>
      </c>
      <c r="N133" s="12" t="str">
        <f t="shared" si="15"/>
        <v>Sim</v>
      </c>
      <c r="O133" s="2" t="s">
        <v>2628</v>
      </c>
      <c r="P133" s="11"/>
      <c r="Q133" s="30" t="s">
        <v>21</v>
      </c>
      <c r="R133" s="30" t="s">
        <v>22</v>
      </c>
      <c r="S133" s="4" t="s">
        <v>244</v>
      </c>
      <c r="T133" s="4" t="s">
        <v>91</v>
      </c>
      <c r="U133" s="4" t="s">
        <v>2285</v>
      </c>
      <c r="V133" s="11" t="s">
        <v>2629</v>
      </c>
      <c r="W133" s="4" t="s">
        <v>33</v>
      </c>
    </row>
    <row r="134" spans="1:24" ht="105" x14ac:dyDescent="0.25">
      <c r="A134"/>
      <c r="B134" s="2" t="str">
        <f t="shared" si="12"/>
        <v>RESPONDIDO</v>
      </c>
      <c r="C134" s="29" t="str">
        <f t="shared" ca="1" si="13"/>
        <v/>
      </c>
      <c r="D134" s="2" t="s">
        <v>2885</v>
      </c>
      <c r="E134" s="4"/>
      <c r="F134" s="9" t="s">
        <v>14</v>
      </c>
      <c r="G134" s="4" t="s">
        <v>56</v>
      </c>
      <c r="H134" s="4"/>
      <c r="I134" s="9" t="s">
        <v>2944</v>
      </c>
      <c r="J134" s="9"/>
      <c r="K134" s="3">
        <v>45233</v>
      </c>
      <c r="L134" s="6">
        <v>45260</v>
      </c>
      <c r="M134" s="24">
        <f t="shared" si="14"/>
        <v>27</v>
      </c>
      <c r="N134" s="12" t="str">
        <f t="shared" si="15"/>
        <v>Sim</v>
      </c>
      <c r="O134" s="2" t="s">
        <v>2886</v>
      </c>
      <c r="P134" s="11"/>
      <c r="Q134" s="30" t="s">
        <v>21</v>
      </c>
      <c r="R134" s="30" t="s">
        <v>22</v>
      </c>
      <c r="S134" s="4" t="s">
        <v>2088</v>
      </c>
      <c r="T134" s="4" t="s">
        <v>91</v>
      </c>
      <c r="U134" s="4" t="s">
        <v>2285</v>
      </c>
      <c r="V134" s="11" t="s">
        <v>2887</v>
      </c>
      <c r="W134" s="4" t="s">
        <v>59</v>
      </c>
      <c r="X134" s="11"/>
    </row>
    <row r="135" spans="1:24" ht="409.5" x14ac:dyDescent="0.25">
      <c r="A135"/>
      <c r="B135" s="2" t="str">
        <f t="shared" si="12"/>
        <v>RESPONDIDO</v>
      </c>
      <c r="C135" s="29" t="str">
        <f t="shared" ca="1" si="13"/>
        <v/>
      </c>
      <c r="D135" s="2" t="s">
        <v>2443</v>
      </c>
      <c r="E135" s="4"/>
      <c r="F135" s="9" t="s">
        <v>12</v>
      </c>
      <c r="G135" s="4"/>
      <c r="H135" s="4"/>
      <c r="I135" s="9" t="s">
        <v>2444</v>
      </c>
      <c r="J135" s="9"/>
      <c r="K135" s="3">
        <v>45024</v>
      </c>
      <c r="L135" s="6">
        <v>45055</v>
      </c>
      <c r="M135" s="24">
        <f t="shared" si="14"/>
        <v>31</v>
      </c>
      <c r="N135" s="12" t="str">
        <f t="shared" si="15"/>
        <v>Sim</v>
      </c>
      <c r="O135" s="2" t="s">
        <v>1126</v>
      </c>
      <c r="P135" s="11"/>
      <c r="Q135" s="30" t="s">
        <v>21</v>
      </c>
      <c r="R135" s="30" t="s">
        <v>22</v>
      </c>
      <c r="S135" s="4" t="s">
        <v>244</v>
      </c>
      <c r="T135" s="4" t="s">
        <v>91</v>
      </c>
      <c r="U135" s="4" t="s">
        <v>2285</v>
      </c>
      <c r="V135" s="11" t="s">
        <v>2445</v>
      </c>
      <c r="W135" s="4" t="s">
        <v>34</v>
      </c>
    </row>
    <row r="136" spans="1:24" ht="390" x14ac:dyDescent="0.25">
      <c r="A136"/>
      <c r="B136" s="2" t="str">
        <f t="shared" si="12"/>
        <v>RESPONDIDO</v>
      </c>
      <c r="C136" s="29" t="str">
        <f t="shared" ca="1" si="13"/>
        <v/>
      </c>
      <c r="D136" s="2" t="s">
        <v>2757</v>
      </c>
      <c r="E136" s="4"/>
      <c r="F136" s="9" t="s">
        <v>12</v>
      </c>
      <c r="G136" s="4"/>
      <c r="H136" s="4"/>
      <c r="I136" s="9" t="s">
        <v>2813</v>
      </c>
      <c r="J136" s="9"/>
      <c r="K136" s="3">
        <v>45171</v>
      </c>
      <c r="L136" s="6">
        <v>45202</v>
      </c>
      <c r="M136" s="24">
        <f t="shared" si="14"/>
        <v>31</v>
      </c>
      <c r="N136" s="12" t="str">
        <f t="shared" si="15"/>
        <v>Sim</v>
      </c>
      <c r="O136" s="2" t="s">
        <v>1126</v>
      </c>
      <c r="P136" s="11"/>
      <c r="Q136" s="30" t="s">
        <v>21</v>
      </c>
      <c r="R136" s="30" t="s">
        <v>22</v>
      </c>
      <c r="S136" s="4" t="s">
        <v>244</v>
      </c>
      <c r="T136" s="4" t="s">
        <v>91</v>
      </c>
      <c r="U136" s="4" t="s">
        <v>2285</v>
      </c>
      <c r="V136" s="11" t="s">
        <v>2758</v>
      </c>
      <c r="W136" s="4" t="s">
        <v>34</v>
      </c>
    </row>
    <row r="137" spans="1:24" ht="101.25" customHeight="1" x14ac:dyDescent="0.25">
      <c r="A137"/>
      <c r="B137" s="2" t="str">
        <f t="shared" si="12"/>
        <v>RESPONDIDO</v>
      </c>
      <c r="C137" s="29" t="str">
        <f t="shared" ca="1" si="13"/>
        <v/>
      </c>
      <c r="D137" s="2" t="s">
        <v>2634</v>
      </c>
      <c r="E137" s="4"/>
      <c r="F137" s="9" t="s">
        <v>12</v>
      </c>
      <c r="G137" s="4"/>
      <c r="H137" s="4"/>
      <c r="I137" s="9" t="s">
        <v>449</v>
      </c>
      <c r="J137" s="9"/>
      <c r="K137" s="3">
        <v>45107</v>
      </c>
      <c r="L137" s="6">
        <v>45166</v>
      </c>
      <c r="M137" s="24">
        <f t="shared" si="14"/>
        <v>59</v>
      </c>
      <c r="N137" s="12" t="str">
        <f t="shared" si="15"/>
        <v>Sim</v>
      </c>
      <c r="O137" s="2" t="s">
        <v>2635</v>
      </c>
      <c r="P137" s="11"/>
      <c r="Q137" s="30" t="s">
        <v>21</v>
      </c>
      <c r="R137" s="30" t="s">
        <v>22</v>
      </c>
      <c r="S137" s="4" t="s">
        <v>244</v>
      </c>
      <c r="T137" s="4" t="s">
        <v>91</v>
      </c>
      <c r="U137" s="4" t="s">
        <v>2285</v>
      </c>
      <c r="V137" s="11" t="s">
        <v>2636</v>
      </c>
      <c r="W137" s="4" t="s">
        <v>30</v>
      </c>
    </row>
    <row r="138" spans="1:24" ht="61.5" x14ac:dyDescent="0.25">
      <c r="A138"/>
      <c r="B138" s="2" t="str">
        <f t="shared" si="12"/>
        <v>RESPONDIDO</v>
      </c>
      <c r="C138" s="29" t="str">
        <f t="shared" ca="1" si="13"/>
        <v/>
      </c>
      <c r="D138" s="2" t="s">
        <v>2726</v>
      </c>
      <c r="E138" s="4"/>
      <c r="F138" s="9" t="s">
        <v>12</v>
      </c>
      <c r="G138" s="4"/>
      <c r="H138" s="4"/>
      <c r="I138" s="9" t="s">
        <v>449</v>
      </c>
      <c r="J138" s="9"/>
      <c r="K138" s="3">
        <v>45154</v>
      </c>
      <c r="L138" s="6">
        <v>45183</v>
      </c>
      <c r="M138" s="24">
        <f t="shared" si="14"/>
        <v>29</v>
      </c>
      <c r="N138" s="12" t="str">
        <f t="shared" si="15"/>
        <v>Sim</v>
      </c>
      <c r="O138" s="2" t="s">
        <v>2727</v>
      </c>
      <c r="P138" s="11"/>
      <c r="Q138" s="30" t="s">
        <v>21</v>
      </c>
      <c r="R138" s="30" t="s">
        <v>22</v>
      </c>
      <c r="S138" s="4" t="s">
        <v>244</v>
      </c>
      <c r="T138" s="4" t="s">
        <v>91</v>
      </c>
      <c r="U138" s="4" t="s">
        <v>2285</v>
      </c>
      <c r="V138" s="11" t="s">
        <v>449</v>
      </c>
      <c r="W138" s="4" t="s">
        <v>33</v>
      </c>
    </row>
    <row r="139" spans="1:24" ht="90" x14ac:dyDescent="0.25">
      <c r="A139"/>
      <c r="B139" s="2" t="str">
        <f t="shared" si="12"/>
        <v>RESPONDIDO</v>
      </c>
      <c r="C139" s="29" t="str">
        <f t="shared" ca="1" si="13"/>
        <v/>
      </c>
      <c r="D139" s="2" t="s">
        <v>2312</v>
      </c>
      <c r="E139" s="4"/>
      <c r="F139" s="9" t="s">
        <v>12</v>
      </c>
      <c r="G139" s="4"/>
      <c r="H139" s="4"/>
      <c r="I139" s="9" t="s">
        <v>2313</v>
      </c>
      <c r="J139" s="9"/>
      <c r="K139" s="3">
        <v>44952</v>
      </c>
      <c r="L139" s="6">
        <v>44986</v>
      </c>
      <c r="M139" s="24">
        <f t="shared" si="14"/>
        <v>34</v>
      </c>
      <c r="N139" s="12" t="str">
        <f t="shared" si="15"/>
        <v>Sim</v>
      </c>
      <c r="O139" s="1" t="s">
        <v>2314</v>
      </c>
      <c r="P139" s="11"/>
      <c r="Q139" s="30" t="s">
        <v>21</v>
      </c>
      <c r="R139" s="30" t="s">
        <v>22</v>
      </c>
      <c r="S139" s="4" t="s">
        <v>244</v>
      </c>
      <c r="T139" s="4" t="s">
        <v>91</v>
      </c>
      <c r="U139" s="4" t="s">
        <v>2285</v>
      </c>
      <c r="V139" s="10" t="s">
        <v>2315</v>
      </c>
      <c r="W139" s="4" t="s">
        <v>38</v>
      </c>
    </row>
    <row r="140" spans="1:24" ht="165" x14ac:dyDescent="0.25">
      <c r="A140"/>
      <c r="B140" s="2" t="str">
        <f t="shared" si="12"/>
        <v>RESPONDIDO</v>
      </c>
      <c r="C140" s="29" t="str">
        <f t="shared" ca="1" si="13"/>
        <v/>
      </c>
      <c r="D140" s="2" t="s">
        <v>2836</v>
      </c>
      <c r="E140" s="4"/>
      <c r="F140" s="9" t="s">
        <v>12</v>
      </c>
      <c r="G140" s="4"/>
      <c r="H140" s="4"/>
      <c r="I140" s="9" t="s">
        <v>2894</v>
      </c>
      <c r="J140" s="9"/>
      <c r="K140" s="3">
        <v>45210</v>
      </c>
      <c r="L140" s="6">
        <v>45240</v>
      </c>
      <c r="M140" s="24">
        <f t="shared" si="14"/>
        <v>30</v>
      </c>
      <c r="N140" s="12" t="str">
        <f t="shared" si="15"/>
        <v>Sim</v>
      </c>
      <c r="O140" s="2" t="s">
        <v>2314</v>
      </c>
      <c r="P140" s="11"/>
      <c r="Q140" s="30" t="s">
        <v>21</v>
      </c>
      <c r="R140" s="30" t="s">
        <v>22</v>
      </c>
      <c r="S140" s="4" t="s">
        <v>244</v>
      </c>
      <c r="T140" s="4" t="s">
        <v>91</v>
      </c>
      <c r="U140" s="4" t="s">
        <v>2285</v>
      </c>
      <c r="V140" s="11" t="s">
        <v>2839</v>
      </c>
      <c r="W140" s="4" t="s">
        <v>33</v>
      </c>
    </row>
    <row r="141" spans="1:24" ht="195" x14ac:dyDescent="0.25">
      <c r="A141"/>
      <c r="B141" s="2" t="str">
        <f t="shared" si="12"/>
        <v>RESPONDIDO</v>
      </c>
      <c r="C141" s="29" t="str">
        <f t="shared" ca="1" si="13"/>
        <v/>
      </c>
      <c r="D141" s="2" t="s">
        <v>2810</v>
      </c>
      <c r="E141" s="4"/>
      <c r="F141" s="9" t="s">
        <v>14</v>
      </c>
      <c r="G141" s="4"/>
      <c r="H141" s="4"/>
      <c r="I141" s="9" t="s">
        <v>2814</v>
      </c>
      <c r="J141" s="9"/>
      <c r="K141" s="3">
        <v>45200</v>
      </c>
      <c r="L141" s="6">
        <v>45203</v>
      </c>
      <c r="M141" s="24">
        <f t="shared" si="14"/>
        <v>3</v>
      </c>
      <c r="N141" s="12" t="str">
        <f t="shared" si="15"/>
        <v>Não</v>
      </c>
      <c r="O141" s="2" t="s">
        <v>2811</v>
      </c>
      <c r="P141" s="11"/>
      <c r="Q141" s="30" t="s">
        <v>21</v>
      </c>
      <c r="R141" s="30" t="s">
        <v>22</v>
      </c>
      <c r="S141" s="4" t="s">
        <v>244</v>
      </c>
      <c r="T141" s="4" t="s">
        <v>91</v>
      </c>
      <c r="U141" s="4" t="s">
        <v>2285</v>
      </c>
      <c r="V141" s="11" t="s">
        <v>2812</v>
      </c>
      <c r="W141" s="4" t="s">
        <v>59</v>
      </c>
    </row>
    <row r="142" spans="1:24" ht="61.5" x14ac:dyDescent="0.25">
      <c r="A142"/>
      <c r="B142" s="2" t="str">
        <f t="shared" si="12"/>
        <v>RESPONDIDO</v>
      </c>
      <c r="C142" s="29" t="str">
        <f t="shared" ca="1" si="13"/>
        <v/>
      </c>
      <c r="D142" s="2" t="s">
        <v>2283</v>
      </c>
      <c r="E142" s="4"/>
      <c r="F142" s="9" t="s">
        <v>12</v>
      </c>
      <c r="G142" s="4"/>
      <c r="H142" s="4"/>
      <c r="I142" s="9" t="s">
        <v>2284</v>
      </c>
      <c r="J142" s="9"/>
      <c r="K142" s="3">
        <v>44933</v>
      </c>
      <c r="L142" s="6">
        <v>44964</v>
      </c>
      <c r="M142" s="24">
        <f t="shared" si="14"/>
        <v>31</v>
      </c>
      <c r="N142" s="12" t="str">
        <f t="shared" si="15"/>
        <v>Sim</v>
      </c>
      <c r="O142" s="2" t="s">
        <v>1238</v>
      </c>
      <c r="P142" s="11"/>
      <c r="Q142" s="30" t="s">
        <v>21</v>
      </c>
      <c r="R142" s="30" t="s">
        <v>22</v>
      </c>
      <c r="S142" s="4" t="s">
        <v>276</v>
      </c>
      <c r="T142" s="4" t="s">
        <v>91</v>
      </c>
      <c r="U142" s="4" t="s">
        <v>2285</v>
      </c>
      <c r="V142" s="11" t="s">
        <v>2286</v>
      </c>
      <c r="W142" s="4" t="s">
        <v>34</v>
      </c>
    </row>
    <row r="143" spans="1:24" ht="75" x14ac:dyDescent="0.25">
      <c r="A143"/>
      <c r="B143" s="2" t="str">
        <f t="shared" si="12"/>
        <v>RESPONDIDO</v>
      </c>
      <c r="C143" s="29" t="str">
        <f t="shared" ca="1" si="13"/>
        <v/>
      </c>
      <c r="D143" s="2" t="s">
        <v>2410</v>
      </c>
      <c r="E143" s="4"/>
      <c r="F143" s="9" t="s">
        <v>12</v>
      </c>
      <c r="G143" s="4"/>
      <c r="H143" s="4"/>
      <c r="I143" s="9" t="s">
        <v>2411</v>
      </c>
      <c r="J143" s="9"/>
      <c r="K143" s="3">
        <v>45013</v>
      </c>
      <c r="L143" s="6">
        <v>45043</v>
      </c>
      <c r="M143" s="24">
        <f t="shared" si="14"/>
        <v>30</v>
      </c>
      <c r="N143" s="12" t="str">
        <f t="shared" si="15"/>
        <v>Sim</v>
      </c>
      <c r="O143" s="2" t="s">
        <v>2412</v>
      </c>
      <c r="P143" s="11"/>
      <c r="Q143" s="30" t="s">
        <v>21</v>
      </c>
      <c r="R143" s="30" t="s">
        <v>22</v>
      </c>
      <c r="S143" s="4" t="s">
        <v>244</v>
      </c>
      <c r="T143" s="4" t="s">
        <v>91</v>
      </c>
      <c r="U143" s="4" t="s">
        <v>2285</v>
      </c>
      <c r="V143" s="11" t="s">
        <v>2413</v>
      </c>
      <c r="W143" s="4" t="s">
        <v>33</v>
      </c>
    </row>
    <row r="144" spans="1:24" ht="90" x14ac:dyDescent="0.25">
      <c r="A144"/>
      <c r="B144" s="2" t="str">
        <f t="shared" si="12"/>
        <v>RESPONDIDO</v>
      </c>
      <c r="C144" s="29" t="str">
        <f t="shared" ca="1" si="13"/>
        <v/>
      </c>
      <c r="D144" s="2" t="s">
        <v>2406</v>
      </c>
      <c r="E144" s="4"/>
      <c r="F144" s="9" t="s">
        <v>15</v>
      </c>
      <c r="G144" s="9"/>
      <c r="H144" s="4"/>
      <c r="I144" s="9" t="s">
        <v>2407</v>
      </c>
      <c r="J144" s="9"/>
      <c r="K144" s="3">
        <v>45010</v>
      </c>
      <c r="L144" s="6">
        <v>45012</v>
      </c>
      <c r="M144" s="24">
        <f t="shared" si="14"/>
        <v>2</v>
      </c>
      <c r="N144" s="12" t="str">
        <f t="shared" si="15"/>
        <v>Não</v>
      </c>
      <c r="O144" s="2" t="s">
        <v>2408</v>
      </c>
      <c r="P144" s="11"/>
      <c r="Q144" s="30" t="s">
        <v>21</v>
      </c>
      <c r="R144" s="30" t="s">
        <v>22</v>
      </c>
      <c r="S144" s="4" t="s">
        <v>1335</v>
      </c>
      <c r="T144" s="4" t="s">
        <v>91</v>
      </c>
      <c r="U144" s="4" t="s">
        <v>2285</v>
      </c>
      <c r="V144" s="11" t="s">
        <v>2409</v>
      </c>
      <c r="W144" s="4" t="s">
        <v>51</v>
      </c>
    </row>
    <row r="145" spans="1:23" ht="61.5" x14ac:dyDescent="0.25">
      <c r="A145"/>
      <c r="B145" s="2" t="str">
        <f t="shared" si="12"/>
        <v>RESPONDIDO</v>
      </c>
      <c r="C145" s="29" t="str">
        <f t="shared" ca="1" si="13"/>
        <v/>
      </c>
      <c r="D145" s="2" t="s">
        <v>2970</v>
      </c>
      <c r="E145" s="4"/>
      <c r="F145" s="9" t="s">
        <v>12</v>
      </c>
      <c r="G145" s="4"/>
      <c r="H145" s="4"/>
      <c r="I145" s="9" t="s">
        <v>449</v>
      </c>
      <c r="J145" s="9"/>
      <c r="K145" s="3">
        <v>45286</v>
      </c>
      <c r="L145" s="6">
        <v>45307</v>
      </c>
      <c r="M145" s="24">
        <f t="shared" si="14"/>
        <v>21</v>
      </c>
      <c r="N145" s="12" t="str">
        <f t="shared" si="15"/>
        <v>Sim</v>
      </c>
      <c r="O145" s="2" t="s">
        <v>2971</v>
      </c>
      <c r="P145" s="11"/>
      <c r="Q145" s="30" t="s">
        <v>21</v>
      </c>
      <c r="R145" s="30" t="s">
        <v>22</v>
      </c>
      <c r="S145" s="4" t="s">
        <v>304</v>
      </c>
      <c r="T145" s="4" t="s">
        <v>305</v>
      </c>
      <c r="U145" s="4" t="s">
        <v>2285</v>
      </c>
      <c r="V145" s="11" t="s">
        <v>2972</v>
      </c>
      <c r="W145" s="4" t="s">
        <v>53</v>
      </c>
    </row>
    <row r="146" spans="1:23" ht="61.5" x14ac:dyDescent="0.25">
      <c r="A146"/>
      <c r="B146" s="2" t="str">
        <f t="shared" si="12"/>
        <v>RESPONDIDO</v>
      </c>
      <c r="C146" s="29" t="str">
        <f t="shared" ca="1" si="13"/>
        <v/>
      </c>
      <c r="D146" s="2" t="s">
        <v>2294</v>
      </c>
      <c r="E146" s="4"/>
      <c r="F146" s="9" t="s">
        <v>12</v>
      </c>
      <c r="G146" s="4"/>
      <c r="H146" s="4"/>
      <c r="I146" s="9" t="s">
        <v>2295</v>
      </c>
      <c r="J146" s="9"/>
      <c r="K146" s="3">
        <v>44938</v>
      </c>
      <c r="L146" s="6">
        <v>44959</v>
      </c>
      <c r="M146" s="24">
        <f t="shared" si="14"/>
        <v>21</v>
      </c>
      <c r="N146" s="12" t="str">
        <f t="shared" si="15"/>
        <v>Sim</v>
      </c>
      <c r="O146" s="2" t="s">
        <v>2296</v>
      </c>
      <c r="P146" s="11"/>
      <c r="Q146" s="30" t="s">
        <v>21</v>
      </c>
      <c r="R146" s="30" t="s">
        <v>22</v>
      </c>
      <c r="S146" s="4" t="s">
        <v>276</v>
      </c>
      <c r="T146" s="4" t="s">
        <v>91</v>
      </c>
      <c r="U146" s="4" t="s">
        <v>2285</v>
      </c>
      <c r="V146" s="11" t="s">
        <v>2297</v>
      </c>
      <c r="W146" s="4" t="s">
        <v>52</v>
      </c>
    </row>
    <row r="147" spans="1:23" ht="75" x14ac:dyDescent="0.25">
      <c r="A147"/>
      <c r="B147" s="2" t="str">
        <f t="shared" si="12"/>
        <v>RESPONDIDO</v>
      </c>
      <c r="C147" s="29" t="str">
        <f t="shared" ca="1" si="13"/>
        <v/>
      </c>
      <c r="D147" s="2" t="s">
        <v>2396</v>
      </c>
      <c r="E147" s="4"/>
      <c r="F147" s="9" t="s">
        <v>12</v>
      </c>
      <c r="G147" s="4"/>
      <c r="H147" s="4"/>
      <c r="I147" s="131" t="s">
        <v>449</v>
      </c>
      <c r="J147" s="9"/>
      <c r="K147" s="3">
        <v>44999</v>
      </c>
      <c r="L147" s="6">
        <v>45029</v>
      </c>
      <c r="M147" s="24">
        <f t="shared" si="14"/>
        <v>30</v>
      </c>
      <c r="N147" s="12" t="str">
        <f t="shared" si="15"/>
        <v>Sim</v>
      </c>
      <c r="O147" s="2" t="s">
        <v>2397</v>
      </c>
      <c r="P147" s="11"/>
      <c r="Q147" s="30" t="s">
        <v>21</v>
      </c>
      <c r="R147" s="30" t="s">
        <v>22</v>
      </c>
      <c r="S147" s="4" t="s">
        <v>244</v>
      </c>
      <c r="T147" s="4" t="s">
        <v>91</v>
      </c>
      <c r="U147" s="4" t="s">
        <v>2285</v>
      </c>
      <c r="V147" s="11" t="s">
        <v>2398</v>
      </c>
      <c r="W147" s="4" t="s">
        <v>28</v>
      </c>
    </row>
    <row r="148" spans="1:23" ht="210" x14ac:dyDescent="0.25">
      <c r="A148"/>
      <c r="B148" s="2" t="str">
        <f t="shared" si="12"/>
        <v>RESPONDIDO</v>
      </c>
      <c r="C148" s="29" t="str">
        <f t="shared" ca="1" si="13"/>
        <v/>
      </c>
      <c r="D148" s="2" t="s">
        <v>2869</v>
      </c>
      <c r="E148" s="4"/>
      <c r="F148" s="9" t="s">
        <v>15</v>
      </c>
      <c r="G148" s="4"/>
      <c r="H148" s="4"/>
      <c r="I148" s="9" t="s">
        <v>2871</v>
      </c>
      <c r="J148" s="9"/>
      <c r="K148" s="3">
        <v>45229</v>
      </c>
      <c r="L148" s="6">
        <v>45229</v>
      </c>
      <c r="M148" s="24">
        <f t="shared" si="14"/>
        <v>0</v>
      </c>
      <c r="N148" s="12" t="str">
        <f t="shared" si="15"/>
        <v>Não</v>
      </c>
      <c r="O148" s="2" t="s">
        <v>1475</v>
      </c>
      <c r="P148" s="11"/>
      <c r="Q148" s="30" t="s">
        <v>21</v>
      </c>
      <c r="R148" s="30" t="s">
        <v>22</v>
      </c>
      <c r="S148" s="4" t="s">
        <v>244</v>
      </c>
      <c r="T148" s="4" t="s">
        <v>91</v>
      </c>
      <c r="U148" s="4" t="s">
        <v>2285</v>
      </c>
      <c r="V148" s="11" t="s">
        <v>2870</v>
      </c>
      <c r="W148" s="4" t="s">
        <v>51</v>
      </c>
    </row>
    <row r="149" spans="1:23" ht="61.5" x14ac:dyDescent="0.25">
      <c r="A149"/>
      <c r="B149" s="2" t="str">
        <f t="shared" si="12"/>
        <v>RESPONDIDO</v>
      </c>
      <c r="C149" s="29" t="str">
        <f t="shared" ca="1" si="13"/>
        <v/>
      </c>
      <c r="D149" s="2" t="s">
        <v>2663</v>
      </c>
      <c r="E149" s="4"/>
      <c r="F149" s="9" t="s">
        <v>12</v>
      </c>
      <c r="G149" s="4"/>
      <c r="H149" s="4"/>
      <c r="I149" s="9" t="s">
        <v>449</v>
      </c>
      <c r="J149" s="9"/>
      <c r="K149" s="3">
        <v>45121</v>
      </c>
      <c r="L149" s="6">
        <v>45140</v>
      </c>
      <c r="M149" s="24">
        <f t="shared" si="14"/>
        <v>19</v>
      </c>
      <c r="N149" s="12" t="str">
        <f t="shared" si="15"/>
        <v>Não</v>
      </c>
      <c r="O149" s="2" t="s">
        <v>2659</v>
      </c>
      <c r="P149" s="11"/>
      <c r="Q149" s="30" t="s">
        <v>21</v>
      </c>
      <c r="R149" s="30" t="s">
        <v>22</v>
      </c>
      <c r="S149" s="4" t="s">
        <v>276</v>
      </c>
      <c r="T149" s="4" t="s">
        <v>91</v>
      </c>
      <c r="U149" s="4" t="s">
        <v>2285</v>
      </c>
      <c r="V149" s="11" t="s">
        <v>2664</v>
      </c>
      <c r="W149" s="4" t="s">
        <v>28</v>
      </c>
    </row>
    <row r="150" spans="1:23" ht="61.5" x14ac:dyDescent="0.25">
      <c r="A150"/>
      <c r="B150" s="2" t="str">
        <f t="shared" si="12"/>
        <v>RESPONDIDO</v>
      </c>
      <c r="C150" s="29" t="str">
        <f t="shared" ca="1" si="13"/>
        <v/>
      </c>
      <c r="D150" s="2" t="s">
        <v>2658</v>
      </c>
      <c r="E150" s="4"/>
      <c r="F150" s="9" t="s">
        <v>12</v>
      </c>
      <c r="G150" s="4"/>
      <c r="H150" s="4"/>
      <c r="I150" s="9" t="s">
        <v>449</v>
      </c>
      <c r="J150" s="9"/>
      <c r="K150" s="3">
        <v>45121</v>
      </c>
      <c r="L150" s="6">
        <v>45142</v>
      </c>
      <c r="M150" s="24">
        <f t="shared" si="14"/>
        <v>21</v>
      </c>
      <c r="N150" s="12" t="str">
        <f t="shared" si="15"/>
        <v>Sim</v>
      </c>
      <c r="O150" s="2" t="s">
        <v>2659</v>
      </c>
      <c r="P150" s="11"/>
      <c r="Q150" s="30" t="s">
        <v>21</v>
      </c>
      <c r="R150" s="30" t="s">
        <v>22</v>
      </c>
      <c r="S150" s="4" t="s">
        <v>276</v>
      </c>
      <c r="T150" s="4" t="s">
        <v>91</v>
      </c>
      <c r="U150" s="4" t="s">
        <v>2285</v>
      </c>
      <c r="V150" s="11" t="s">
        <v>2660</v>
      </c>
      <c r="W150" s="4" t="s">
        <v>28</v>
      </c>
    </row>
    <row r="151" spans="1:23" ht="75" x14ac:dyDescent="0.25">
      <c r="A151"/>
      <c r="B151" s="2" t="str">
        <f t="shared" ref="B151:B182" si="16">IF(D151="","",IF(I151="","PENDENTE","RESPONDIDO"))</f>
        <v>RESPONDIDO</v>
      </c>
      <c r="C151" s="29" t="str">
        <f t="shared" ca="1" si="13"/>
        <v/>
      </c>
      <c r="D151" s="2" t="s">
        <v>2661</v>
      </c>
      <c r="E151" s="4"/>
      <c r="F151" s="9" t="s">
        <v>15</v>
      </c>
      <c r="G151" s="4"/>
      <c r="H151" s="4"/>
      <c r="I151" s="9" t="s">
        <v>2671</v>
      </c>
      <c r="J151" s="9"/>
      <c r="K151" s="3">
        <v>45121</v>
      </c>
      <c r="L151" s="6">
        <v>45126</v>
      </c>
      <c r="M151" s="24">
        <f t="shared" si="14"/>
        <v>5</v>
      </c>
      <c r="N151" s="12" t="str">
        <f t="shared" si="15"/>
        <v>Não</v>
      </c>
      <c r="O151" s="2" t="s">
        <v>2659</v>
      </c>
      <c r="P151" s="11"/>
      <c r="Q151" s="30" t="s">
        <v>21</v>
      </c>
      <c r="R151" s="30" t="s">
        <v>22</v>
      </c>
      <c r="S151" s="4" t="s">
        <v>276</v>
      </c>
      <c r="T151" s="4" t="s">
        <v>91</v>
      </c>
      <c r="U151" s="4" t="s">
        <v>2285</v>
      </c>
      <c r="V151" s="11" t="s">
        <v>2662</v>
      </c>
      <c r="W151" s="4" t="s">
        <v>51</v>
      </c>
    </row>
    <row r="152" spans="1:23" ht="75" x14ac:dyDescent="0.25">
      <c r="A152"/>
      <c r="B152" s="2" t="str">
        <f t="shared" si="16"/>
        <v>RESPONDIDO</v>
      </c>
      <c r="C152" s="29" t="str">
        <f t="shared" ca="1" si="13"/>
        <v/>
      </c>
      <c r="D152" s="2" t="s">
        <v>2685</v>
      </c>
      <c r="E152" s="4"/>
      <c r="F152" s="9" t="s">
        <v>15</v>
      </c>
      <c r="G152" s="4"/>
      <c r="H152" s="4"/>
      <c r="I152" s="9" t="s">
        <v>2692</v>
      </c>
      <c r="J152" s="9"/>
      <c r="K152" s="3">
        <v>45128</v>
      </c>
      <c r="L152" s="6">
        <v>45132</v>
      </c>
      <c r="M152" s="24">
        <f t="shared" si="14"/>
        <v>4</v>
      </c>
      <c r="N152" s="12" t="str">
        <f t="shared" si="15"/>
        <v>Não</v>
      </c>
      <c r="O152" s="2" t="s">
        <v>2659</v>
      </c>
      <c r="P152" s="11"/>
      <c r="Q152" s="30" t="s">
        <v>21</v>
      </c>
      <c r="R152" s="30" t="s">
        <v>22</v>
      </c>
      <c r="S152" s="4" t="s">
        <v>276</v>
      </c>
      <c r="T152" s="4" t="s">
        <v>91</v>
      </c>
      <c r="U152" s="4" t="s">
        <v>2285</v>
      </c>
      <c r="V152" s="11" t="s">
        <v>2691</v>
      </c>
      <c r="W152" s="4" t="s">
        <v>51</v>
      </c>
    </row>
    <row r="153" spans="1:23" ht="300" x14ac:dyDescent="0.25">
      <c r="A153"/>
      <c r="B153" s="2" t="str">
        <f t="shared" si="16"/>
        <v>RESPONDIDO</v>
      </c>
      <c r="C153" s="29" t="str">
        <f t="shared" ca="1" si="13"/>
        <v/>
      </c>
      <c r="D153" s="2" t="s">
        <v>2842</v>
      </c>
      <c r="E153" s="4"/>
      <c r="F153" s="9" t="s">
        <v>12</v>
      </c>
      <c r="G153" s="4"/>
      <c r="H153" s="4"/>
      <c r="I153" s="9" t="s">
        <v>2905</v>
      </c>
      <c r="J153" s="9"/>
      <c r="K153" s="3">
        <v>45215</v>
      </c>
      <c r="L153" s="6">
        <v>45244</v>
      </c>
      <c r="M153" s="24">
        <f t="shared" si="14"/>
        <v>29</v>
      </c>
      <c r="N153" s="12" t="str">
        <f t="shared" si="15"/>
        <v>Sim</v>
      </c>
      <c r="O153" s="2" t="s">
        <v>2843</v>
      </c>
      <c r="P153" s="11"/>
      <c r="Q153" s="30" t="s">
        <v>21</v>
      </c>
      <c r="R153" s="30" t="s">
        <v>22</v>
      </c>
      <c r="S153" s="4" t="s">
        <v>2844</v>
      </c>
      <c r="T153" s="4" t="s">
        <v>91</v>
      </c>
      <c r="U153" s="4" t="s">
        <v>2285</v>
      </c>
      <c r="V153" s="11" t="s">
        <v>2845</v>
      </c>
      <c r="W153" s="4" t="s">
        <v>28</v>
      </c>
    </row>
    <row r="154" spans="1:23" ht="135" x14ac:dyDescent="0.25">
      <c r="A154"/>
      <c r="B154" s="2" t="str">
        <f t="shared" si="16"/>
        <v>RESPONDIDO</v>
      </c>
      <c r="C154" s="29" t="str">
        <f t="shared" ca="1" si="13"/>
        <v/>
      </c>
      <c r="D154" s="2" t="s">
        <v>2733</v>
      </c>
      <c r="E154" s="4"/>
      <c r="F154" s="9" t="s">
        <v>12</v>
      </c>
      <c r="G154" s="4"/>
      <c r="H154" s="4"/>
      <c r="I154" s="9" t="s">
        <v>2774</v>
      </c>
      <c r="J154" s="9"/>
      <c r="K154" s="3">
        <v>45156</v>
      </c>
      <c r="L154" s="6">
        <v>45183</v>
      </c>
      <c r="M154" s="24">
        <f t="shared" si="14"/>
        <v>27</v>
      </c>
      <c r="N154" s="12" t="str">
        <f t="shared" si="15"/>
        <v>Sim</v>
      </c>
      <c r="O154" s="2" t="s">
        <v>2736</v>
      </c>
      <c r="P154" s="11"/>
      <c r="Q154" s="30" t="s">
        <v>21</v>
      </c>
      <c r="R154" s="30" t="s">
        <v>22</v>
      </c>
      <c r="S154" s="4" t="s">
        <v>276</v>
      </c>
      <c r="T154" s="4" t="s">
        <v>91</v>
      </c>
      <c r="U154" s="4" t="s">
        <v>2285</v>
      </c>
      <c r="V154" s="11" t="s">
        <v>2739</v>
      </c>
      <c r="W154" s="4" t="s">
        <v>59</v>
      </c>
    </row>
    <row r="155" spans="1:23" ht="180" x14ac:dyDescent="0.25">
      <c r="A155"/>
      <c r="B155" s="2" t="str">
        <f t="shared" si="16"/>
        <v>RESPONDIDO</v>
      </c>
      <c r="C155" s="29" t="str">
        <f t="shared" ca="1" si="13"/>
        <v/>
      </c>
      <c r="D155" s="2" t="s">
        <v>2342</v>
      </c>
      <c r="E155" s="4"/>
      <c r="F155" s="9" t="s">
        <v>12</v>
      </c>
      <c r="G155" s="4"/>
      <c r="H155" s="4"/>
      <c r="I155" s="9" t="s">
        <v>2343</v>
      </c>
      <c r="J155" s="9"/>
      <c r="K155" s="3">
        <v>44969</v>
      </c>
      <c r="L155" s="6">
        <v>45000</v>
      </c>
      <c r="M155" s="24">
        <f t="shared" si="14"/>
        <v>31</v>
      </c>
      <c r="N155" s="12" t="str">
        <f t="shared" si="15"/>
        <v>Sim</v>
      </c>
      <c r="O155" s="2" t="s">
        <v>2344</v>
      </c>
      <c r="P155" s="11"/>
      <c r="Q155" s="30" t="s">
        <v>21</v>
      </c>
      <c r="R155" s="30" t="s">
        <v>22</v>
      </c>
      <c r="S155" s="4" t="s">
        <v>3132</v>
      </c>
      <c r="T155" s="4" t="s">
        <v>91</v>
      </c>
      <c r="U155" s="4" t="s">
        <v>2285</v>
      </c>
      <c r="V155" s="11" t="s">
        <v>2345</v>
      </c>
      <c r="W155" s="4" t="s">
        <v>33</v>
      </c>
    </row>
    <row r="156" spans="1:23" ht="61.5" x14ac:dyDescent="0.25">
      <c r="A156"/>
      <c r="B156" s="2" t="str">
        <f t="shared" si="16"/>
        <v>RESPONDIDO</v>
      </c>
      <c r="C156" s="29" t="str">
        <f t="shared" ca="1" si="13"/>
        <v/>
      </c>
      <c r="D156" s="2" t="s">
        <v>2725</v>
      </c>
      <c r="E156" s="4"/>
      <c r="F156" s="9" t="s">
        <v>12</v>
      </c>
      <c r="G156" s="4"/>
      <c r="H156" s="4"/>
      <c r="I156" s="9" t="s">
        <v>449</v>
      </c>
      <c r="J156" s="9"/>
      <c r="K156" s="3">
        <v>45152</v>
      </c>
      <c r="L156" s="6">
        <v>45170</v>
      </c>
      <c r="M156" s="24">
        <f t="shared" si="14"/>
        <v>18</v>
      </c>
      <c r="N156" s="12" t="str">
        <f t="shared" si="15"/>
        <v>Não</v>
      </c>
      <c r="O156" s="2" t="s">
        <v>1622</v>
      </c>
      <c r="P156" s="11"/>
      <c r="Q156" s="30" t="s">
        <v>21</v>
      </c>
      <c r="R156" s="30" t="s">
        <v>22</v>
      </c>
      <c r="S156" s="4" t="s">
        <v>244</v>
      </c>
      <c r="T156" s="4" t="s">
        <v>91</v>
      </c>
      <c r="U156" s="4" t="s">
        <v>2285</v>
      </c>
      <c r="V156" s="11" t="s">
        <v>2728</v>
      </c>
      <c r="W156" s="4" t="s">
        <v>30</v>
      </c>
    </row>
    <row r="157" spans="1:23" ht="61.5" x14ac:dyDescent="0.25">
      <c r="A157"/>
      <c r="B157" s="2" t="str">
        <f t="shared" si="16"/>
        <v>RESPONDIDO</v>
      </c>
      <c r="C157" s="29" t="str">
        <f t="shared" ca="1" si="13"/>
        <v/>
      </c>
      <c r="D157" s="2" t="s">
        <v>2597</v>
      </c>
      <c r="E157" s="4"/>
      <c r="F157" s="9" t="s">
        <v>12</v>
      </c>
      <c r="G157" s="4"/>
      <c r="H157" s="4"/>
      <c r="I157" s="9" t="s">
        <v>449</v>
      </c>
      <c r="J157" s="9"/>
      <c r="K157" s="3">
        <v>45096</v>
      </c>
      <c r="L157" s="6">
        <v>45125</v>
      </c>
      <c r="M157" s="24">
        <f t="shared" si="14"/>
        <v>29</v>
      </c>
      <c r="N157" s="12" t="str">
        <f t="shared" si="15"/>
        <v>Sim</v>
      </c>
      <c r="O157" s="2" t="s">
        <v>1622</v>
      </c>
      <c r="P157" s="11"/>
      <c r="Q157" s="30" t="s">
        <v>21</v>
      </c>
      <c r="R157" s="30" t="s">
        <v>22</v>
      </c>
      <c r="S157" s="4" t="s">
        <v>244</v>
      </c>
      <c r="T157" s="4" t="s">
        <v>91</v>
      </c>
      <c r="U157" s="4" t="s">
        <v>2285</v>
      </c>
      <c r="V157" s="11" t="s">
        <v>2598</v>
      </c>
      <c r="W157" s="4" t="s">
        <v>33</v>
      </c>
    </row>
    <row r="158" spans="1:23" ht="61.5" x14ac:dyDescent="0.25">
      <c r="A158"/>
      <c r="B158" s="2" t="str">
        <f t="shared" si="16"/>
        <v>RESPONDIDO</v>
      </c>
      <c r="C158" s="29" t="str">
        <f t="shared" ca="1" si="13"/>
        <v/>
      </c>
      <c r="D158" s="2" t="s">
        <v>2600</v>
      </c>
      <c r="E158" s="4"/>
      <c r="F158" s="9" t="s">
        <v>12</v>
      </c>
      <c r="G158" s="4"/>
      <c r="H158" s="4"/>
      <c r="I158" s="9" t="s">
        <v>449</v>
      </c>
      <c r="J158" s="9"/>
      <c r="K158" s="3">
        <v>45096</v>
      </c>
      <c r="L158" s="6">
        <v>45128</v>
      </c>
      <c r="M158" s="24">
        <f t="shared" si="14"/>
        <v>32</v>
      </c>
      <c r="N158" s="12" t="str">
        <f t="shared" si="15"/>
        <v>Sim</v>
      </c>
      <c r="O158" s="2" t="s">
        <v>1622</v>
      </c>
      <c r="P158" s="11"/>
      <c r="Q158" s="30" t="s">
        <v>21</v>
      </c>
      <c r="R158" s="30" t="s">
        <v>22</v>
      </c>
      <c r="S158" s="4" t="s">
        <v>244</v>
      </c>
      <c r="T158" s="4" t="s">
        <v>91</v>
      </c>
      <c r="U158" s="4" t="s">
        <v>2285</v>
      </c>
      <c r="V158" s="11" t="s">
        <v>2599</v>
      </c>
      <c r="W158" s="4" t="s">
        <v>33</v>
      </c>
    </row>
    <row r="159" spans="1:23" ht="240" x14ac:dyDescent="0.25">
      <c r="A159"/>
      <c r="B159" s="2" t="str">
        <f t="shared" si="16"/>
        <v>RESPONDIDO</v>
      </c>
      <c r="C159" s="29" t="str">
        <f t="shared" ref="C159:C190" ca="1" si="17">IF(D159="","",IF(I159="",(K159+20)-TODAY(),""))</f>
        <v/>
      </c>
      <c r="D159" s="2" t="s">
        <v>2762</v>
      </c>
      <c r="E159" s="4"/>
      <c r="F159" s="9" t="s">
        <v>12</v>
      </c>
      <c r="G159" s="4"/>
      <c r="H159" s="4"/>
      <c r="I159" s="9" t="s">
        <v>2841</v>
      </c>
      <c r="J159" s="9"/>
      <c r="K159" s="3">
        <v>45180</v>
      </c>
      <c r="L159" s="6">
        <v>45215</v>
      </c>
      <c r="M159" s="24">
        <f t="shared" ref="M159:M190" si="18">IF(L159="","",L159-K159)</f>
        <v>35</v>
      </c>
      <c r="N159" s="12" t="str">
        <f t="shared" ref="N159:N190" si="19">IF(L159="","",IF((L159-K159)&gt;20,"Sim","Não"))</f>
        <v>Sim</v>
      </c>
      <c r="O159" s="2" t="s">
        <v>2764</v>
      </c>
      <c r="P159" s="11"/>
      <c r="Q159" s="30" t="s">
        <v>21</v>
      </c>
      <c r="R159" s="30" t="s">
        <v>22</v>
      </c>
      <c r="S159" s="4" t="s">
        <v>244</v>
      </c>
      <c r="T159" s="4" t="s">
        <v>91</v>
      </c>
      <c r="U159" s="4" t="s">
        <v>2285</v>
      </c>
      <c r="V159" s="11" t="s">
        <v>2765</v>
      </c>
      <c r="W159" s="4" t="s">
        <v>34</v>
      </c>
    </row>
    <row r="160" spans="1:23" ht="61.5" x14ac:dyDescent="0.25">
      <c r="A160"/>
      <c r="B160" s="2" t="str">
        <f t="shared" si="16"/>
        <v>RESPONDIDO</v>
      </c>
      <c r="C160" s="29" t="str">
        <f t="shared" ca="1" si="17"/>
        <v/>
      </c>
      <c r="D160" s="2" t="s">
        <v>2429</v>
      </c>
      <c r="E160" s="4"/>
      <c r="F160" s="9" t="s">
        <v>12</v>
      </c>
      <c r="G160" s="4"/>
      <c r="H160" s="4"/>
      <c r="I160" s="9" t="s">
        <v>449</v>
      </c>
      <c r="J160" s="9"/>
      <c r="K160" s="3">
        <v>45016</v>
      </c>
      <c r="L160" s="6">
        <v>45044</v>
      </c>
      <c r="M160" s="24">
        <f t="shared" si="18"/>
        <v>28</v>
      </c>
      <c r="N160" s="12" t="str">
        <f t="shared" si="19"/>
        <v>Sim</v>
      </c>
      <c r="O160" s="2" t="s">
        <v>2430</v>
      </c>
      <c r="P160" s="11"/>
      <c r="Q160" s="30" t="s">
        <v>21</v>
      </c>
      <c r="R160" s="30" t="s">
        <v>22</v>
      </c>
      <c r="S160" s="4" t="s">
        <v>2431</v>
      </c>
      <c r="T160" s="4" t="s">
        <v>91</v>
      </c>
      <c r="U160" s="4" t="s">
        <v>2285</v>
      </c>
      <c r="V160" s="11" t="s">
        <v>2432</v>
      </c>
      <c r="W160" s="4" t="s">
        <v>59</v>
      </c>
    </row>
    <row r="161" spans="1:23" ht="255" x14ac:dyDescent="0.25">
      <c r="A161"/>
      <c r="B161" s="2" t="str">
        <f t="shared" si="16"/>
        <v>RESPONDIDO</v>
      </c>
      <c r="C161" s="29" t="str">
        <f t="shared" ca="1" si="17"/>
        <v/>
      </c>
      <c r="D161" s="2" t="s">
        <v>2306</v>
      </c>
      <c r="E161" s="4"/>
      <c r="F161" s="9" t="s">
        <v>12</v>
      </c>
      <c r="G161" s="4"/>
      <c r="H161" s="4"/>
      <c r="I161" s="9" t="s">
        <v>2307</v>
      </c>
      <c r="J161" s="9"/>
      <c r="K161" s="3">
        <v>44949</v>
      </c>
      <c r="L161" s="6">
        <v>44956</v>
      </c>
      <c r="M161" s="24">
        <f t="shared" si="18"/>
        <v>7</v>
      </c>
      <c r="N161" s="12" t="str">
        <f t="shared" si="19"/>
        <v>Não</v>
      </c>
      <c r="O161" s="2" t="s">
        <v>1024</v>
      </c>
      <c r="P161" s="11"/>
      <c r="Q161" s="30" t="s">
        <v>21</v>
      </c>
      <c r="R161" s="30" t="s">
        <v>22</v>
      </c>
      <c r="S161" s="4" t="s">
        <v>244</v>
      </c>
      <c r="T161" s="4" t="s">
        <v>91</v>
      </c>
      <c r="U161" s="4" t="s">
        <v>2285</v>
      </c>
      <c r="V161" s="11" t="s">
        <v>2308</v>
      </c>
      <c r="W161" s="4" t="s">
        <v>26</v>
      </c>
    </row>
    <row r="162" spans="1:23" ht="105" x14ac:dyDescent="0.25">
      <c r="A162"/>
      <c r="B162" s="2" t="str">
        <f t="shared" si="16"/>
        <v>RESPONDIDO</v>
      </c>
      <c r="C162" s="29" t="str">
        <f t="shared" ca="1" si="17"/>
        <v/>
      </c>
      <c r="D162" s="2" t="s">
        <v>2304</v>
      </c>
      <c r="E162" s="4"/>
      <c r="F162" s="9" t="s">
        <v>12</v>
      </c>
      <c r="G162" s="4"/>
      <c r="H162" s="4"/>
      <c r="I162" s="9" t="s">
        <v>2295</v>
      </c>
      <c r="J162" s="9"/>
      <c r="K162" s="3">
        <v>44949</v>
      </c>
      <c r="L162" s="6">
        <v>44969</v>
      </c>
      <c r="M162" s="24">
        <f t="shared" si="18"/>
        <v>20</v>
      </c>
      <c r="N162" s="12" t="str">
        <f t="shared" si="19"/>
        <v>Não</v>
      </c>
      <c r="O162" s="2" t="s">
        <v>1024</v>
      </c>
      <c r="P162" s="11"/>
      <c r="Q162" s="30" t="s">
        <v>21</v>
      </c>
      <c r="R162" s="30" t="s">
        <v>22</v>
      </c>
      <c r="S162" s="4" t="s">
        <v>244</v>
      </c>
      <c r="T162" s="4" t="s">
        <v>91</v>
      </c>
      <c r="U162" s="4" t="s">
        <v>2285</v>
      </c>
      <c r="V162" s="11" t="s">
        <v>2305</v>
      </c>
      <c r="W162" s="4" t="s">
        <v>28</v>
      </c>
    </row>
    <row r="163" spans="1:23" ht="150" x14ac:dyDescent="0.25">
      <c r="A163"/>
      <c r="B163" s="2" t="str">
        <f t="shared" si="16"/>
        <v>RESPONDIDO</v>
      </c>
      <c r="C163" s="29" t="str">
        <f t="shared" ca="1" si="17"/>
        <v/>
      </c>
      <c r="D163" s="2" t="s">
        <v>2792</v>
      </c>
      <c r="E163" s="4"/>
      <c r="F163" s="9" t="s">
        <v>12</v>
      </c>
      <c r="G163" s="4"/>
      <c r="H163" s="4"/>
      <c r="I163" s="9" t="s">
        <v>2847</v>
      </c>
      <c r="J163" s="9"/>
      <c r="K163" s="3">
        <v>45196</v>
      </c>
      <c r="L163" s="6">
        <v>45216</v>
      </c>
      <c r="M163" s="24">
        <f t="shared" si="18"/>
        <v>20</v>
      </c>
      <c r="N163" s="12" t="str">
        <f t="shared" si="19"/>
        <v>Não</v>
      </c>
      <c r="O163" s="2" t="s">
        <v>1024</v>
      </c>
      <c r="P163" s="11"/>
      <c r="Q163" s="30" t="s">
        <v>21</v>
      </c>
      <c r="R163" s="30" t="s">
        <v>22</v>
      </c>
      <c r="S163" s="4" t="s">
        <v>244</v>
      </c>
      <c r="T163" s="4" t="s">
        <v>91</v>
      </c>
      <c r="U163" s="4" t="s">
        <v>2285</v>
      </c>
      <c r="V163" s="11" t="s">
        <v>2794</v>
      </c>
      <c r="W163" s="4" t="s">
        <v>36</v>
      </c>
    </row>
    <row r="164" spans="1:23" ht="75" x14ac:dyDescent="0.25">
      <c r="A164"/>
      <c r="B164" s="2" t="str">
        <f t="shared" si="16"/>
        <v>RESPONDIDO</v>
      </c>
      <c r="C164" s="29" t="str">
        <f t="shared" ca="1" si="17"/>
        <v/>
      </c>
      <c r="D164" s="2" t="s">
        <v>2793</v>
      </c>
      <c r="E164" s="4"/>
      <c r="F164" s="9" t="s">
        <v>12</v>
      </c>
      <c r="G164" s="4"/>
      <c r="H164" s="4"/>
      <c r="I164" s="9" t="s">
        <v>2846</v>
      </c>
      <c r="J164" s="9"/>
      <c r="K164" s="3">
        <v>45196</v>
      </c>
      <c r="L164" s="6">
        <v>45216</v>
      </c>
      <c r="M164" s="24">
        <f t="shared" si="18"/>
        <v>20</v>
      </c>
      <c r="N164" s="12" t="str">
        <f t="shared" si="19"/>
        <v>Não</v>
      </c>
      <c r="O164" s="2" t="s">
        <v>1024</v>
      </c>
      <c r="P164" s="11"/>
      <c r="Q164" s="30" t="s">
        <v>21</v>
      </c>
      <c r="R164" s="30" t="s">
        <v>22</v>
      </c>
      <c r="S164" s="4" t="s">
        <v>244</v>
      </c>
      <c r="T164" s="4" t="s">
        <v>91</v>
      </c>
      <c r="U164" s="4" t="s">
        <v>2285</v>
      </c>
      <c r="V164" s="11" t="s">
        <v>2795</v>
      </c>
      <c r="W164" s="4" t="s">
        <v>29</v>
      </c>
    </row>
    <row r="165" spans="1:23" ht="75" x14ac:dyDescent="0.25">
      <c r="A165"/>
      <c r="B165" s="2" t="str">
        <f t="shared" si="16"/>
        <v>RESPONDIDO</v>
      </c>
      <c r="C165" s="29" t="str">
        <f t="shared" ca="1" si="17"/>
        <v/>
      </c>
      <c r="D165" s="2" t="s">
        <v>2366</v>
      </c>
      <c r="E165" s="4"/>
      <c r="F165" s="9" t="s">
        <v>12</v>
      </c>
      <c r="G165" s="4"/>
      <c r="H165" s="4"/>
      <c r="I165" s="9" t="s">
        <v>449</v>
      </c>
      <c r="J165" s="9"/>
      <c r="K165" s="3">
        <v>44988</v>
      </c>
      <c r="L165" s="6">
        <v>45019</v>
      </c>
      <c r="M165" s="24">
        <f t="shared" si="18"/>
        <v>31</v>
      </c>
      <c r="N165" s="12" t="str">
        <f t="shared" si="19"/>
        <v>Sim</v>
      </c>
      <c r="O165" s="2" t="s">
        <v>1024</v>
      </c>
      <c r="P165" s="11"/>
      <c r="Q165" s="30" t="s">
        <v>21</v>
      </c>
      <c r="R165" s="30" t="s">
        <v>22</v>
      </c>
      <c r="S165" s="4" t="s">
        <v>244</v>
      </c>
      <c r="T165" s="4" t="s">
        <v>91</v>
      </c>
      <c r="U165" s="4" t="s">
        <v>2285</v>
      </c>
      <c r="V165" s="11" t="s">
        <v>2367</v>
      </c>
      <c r="W165" s="4" t="s">
        <v>60</v>
      </c>
    </row>
    <row r="166" spans="1:23" ht="120" x14ac:dyDescent="0.25">
      <c r="A166"/>
      <c r="B166" s="2" t="str">
        <f t="shared" si="16"/>
        <v>RESPONDIDO</v>
      </c>
      <c r="C166" s="29" t="str">
        <f t="shared" ca="1" si="17"/>
        <v/>
      </c>
      <c r="D166" s="2" t="s">
        <v>2372</v>
      </c>
      <c r="E166" s="4"/>
      <c r="F166" s="9" t="s">
        <v>12</v>
      </c>
      <c r="G166" s="4"/>
      <c r="H166" s="4"/>
      <c r="I166" s="9" t="s">
        <v>2373</v>
      </c>
      <c r="J166" s="9"/>
      <c r="K166" s="3">
        <v>44991</v>
      </c>
      <c r="L166" s="6">
        <v>45026</v>
      </c>
      <c r="M166" s="24">
        <f t="shared" si="18"/>
        <v>35</v>
      </c>
      <c r="N166" s="12" t="str">
        <f t="shared" si="19"/>
        <v>Sim</v>
      </c>
      <c r="O166" s="2" t="s">
        <v>1024</v>
      </c>
      <c r="P166" s="11"/>
      <c r="Q166" s="30" t="s">
        <v>21</v>
      </c>
      <c r="R166" s="30" t="s">
        <v>22</v>
      </c>
      <c r="S166" s="4" t="s">
        <v>244</v>
      </c>
      <c r="T166" s="4" t="s">
        <v>91</v>
      </c>
      <c r="U166" s="4" t="s">
        <v>2285</v>
      </c>
      <c r="V166" s="11" t="s">
        <v>2374</v>
      </c>
      <c r="W166" s="4" t="s">
        <v>36</v>
      </c>
    </row>
    <row r="167" spans="1:23" ht="225" x14ac:dyDescent="0.25">
      <c r="A167"/>
      <c r="B167" s="2" t="str">
        <f t="shared" si="16"/>
        <v>RESPONDIDO</v>
      </c>
      <c r="C167" s="29" t="str">
        <f t="shared" ca="1" si="17"/>
        <v/>
      </c>
      <c r="D167" s="2" t="s">
        <v>2436</v>
      </c>
      <c r="E167" s="4"/>
      <c r="F167" s="9" t="s">
        <v>12</v>
      </c>
      <c r="G167" s="4"/>
      <c r="H167" s="4"/>
      <c r="I167" s="9" t="s">
        <v>2437</v>
      </c>
      <c r="J167" s="9"/>
      <c r="K167" s="3">
        <v>45020</v>
      </c>
      <c r="L167" s="6">
        <v>45050</v>
      </c>
      <c r="M167" s="24">
        <f t="shared" si="18"/>
        <v>30</v>
      </c>
      <c r="N167" s="12" t="str">
        <f t="shared" si="19"/>
        <v>Sim</v>
      </c>
      <c r="O167" s="2" t="s">
        <v>1024</v>
      </c>
      <c r="P167" s="11"/>
      <c r="Q167" s="30" t="s">
        <v>21</v>
      </c>
      <c r="R167" s="30" t="s">
        <v>22</v>
      </c>
      <c r="S167" s="4" t="s">
        <v>244</v>
      </c>
      <c r="T167" s="4" t="s">
        <v>91</v>
      </c>
      <c r="U167" s="4" t="s">
        <v>2285</v>
      </c>
      <c r="V167" s="11" t="s">
        <v>2438</v>
      </c>
      <c r="W167" s="4" t="s">
        <v>29</v>
      </c>
    </row>
    <row r="168" spans="1:23" ht="61.5" x14ac:dyDescent="0.25">
      <c r="A168"/>
      <c r="B168" s="2" t="str">
        <f t="shared" si="16"/>
        <v>RESPONDIDO</v>
      </c>
      <c r="C168" s="29" t="str">
        <f t="shared" ca="1" si="17"/>
        <v/>
      </c>
      <c r="D168" s="2" t="s">
        <v>2487</v>
      </c>
      <c r="E168" s="4"/>
      <c r="F168" s="9" t="s">
        <v>12</v>
      </c>
      <c r="G168" s="4"/>
      <c r="H168" s="4"/>
      <c r="I168" s="9" t="s">
        <v>2488</v>
      </c>
      <c r="J168" s="9"/>
      <c r="K168" s="3">
        <v>45043</v>
      </c>
      <c r="L168" s="6">
        <v>45078</v>
      </c>
      <c r="M168" s="24">
        <f t="shared" si="18"/>
        <v>35</v>
      </c>
      <c r="N168" s="12" t="str">
        <f t="shared" si="19"/>
        <v>Sim</v>
      </c>
      <c r="O168" s="2" t="s">
        <v>1024</v>
      </c>
      <c r="P168" s="11"/>
      <c r="Q168" s="30" t="s">
        <v>21</v>
      </c>
      <c r="R168" s="30" t="s">
        <v>22</v>
      </c>
      <c r="S168" s="4" t="s">
        <v>244</v>
      </c>
      <c r="T168" s="4" t="s">
        <v>91</v>
      </c>
      <c r="U168" s="4" t="s">
        <v>2285</v>
      </c>
      <c r="V168" s="11" t="s">
        <v>2486</v>
      </c>
      <c r="W168" s="4" t="s">
        <v>31</v>
      </c>
    </row>
    <row r="169" spans="1:23" ht="120" x14ac:dyDescent="0.25">
      <c r="A169"/>
      <c r="B169" s="2" t="str">
        <f t="shared" si="16"/>
        <v>RESPONDIDO</v>
      </c>
      <c r="C169" s="29" t="str">
        <f t="shared" ca="1" si="17"/>
        <v/>
      </c>
      <c r="D169" s="2" t="s">
        <v>2481</v>
      </c>
      <c r="E169" s="4"/>
      <c r="F169" s="9" t="s">
        <v>12</v>
      </c>
      <c r="G169" s="4"/>
      <c r="H169" s="4"/>
      <c r="I169" s="9" t="s">
        <v>2482</v>
      </c>
      <c r="J169" s="9"/>
      <c r="K169" s="3">
        <v>45043</v>
      </c>
      <c r="L169" s="6">
        <v>45076</v>
      </c>
      <c r="M169" s="24">
        <f t="shared" si="18"/>
        <v>33</v>
      </c>
      <c r="N169" s="12" t="str">
        <f t="shared" si="19"/>
        <v>Sim</v>
      </c>
      <c r="O169" s="2" t="s">
        <v>1024</v>
      </c>
      <c r="P169" s="11"/>
      <c r="Q169" s="30" t="s">
        <v>21</v>
      </c>
      <c r="R169" s="30" t="s">
        <v>22</v>
      </c>
      <c r="S169" s="4" t="s">
        <v>244</v>
      </c>
      <c r="T169" s="4" t="s">
        <v>91</v>
      </c>
      <c r="U169" s="4" t="s">
        <v>2285</v>
      </c>
      <c r="V169" s="11" t="s">
        <v>2483</v>
      </c>
      <c r="W169" s="4" t="s">
        <v>30</v>
      </c>
    </row>
    <row r="170" spans="1:23" ht="315" x14ac:dyDescent="0.25">
      <c r="A170"/>
      <c r="B170" s="2" t="str">
        <f t="shared" si="16"/>
        <v>RESPONDIDO</v>
      </c>
      <c r="C170" s="29" t="str">
        <f t="shared" ca="1" si="17"/>
        <v/>
      </c>
      <c r="D170" s="2" t="s">
        <v>2484</v>
      </c>
      <c r="E170" s="4"/>
      <c r="F170" s="9" t="s">
        <v>12</v>
      </c>
      <c r="G170" s="4"/>
      <c r="H170" s="4"/>
      <c r="I170" s="9" t="s">
        <v>2485</v>
      </c>
      <c r="J170" s="9"/>
      <c r="K170" s="3">
        <v>45043</v>
      </c>
      <c r="L170" s="6">
        <v>45078</v>
      </c>
      <c r="M170" s="24">
        <f t="shared" si="18"/>
        <v>35</v>
      </c>
      <c r="N170" s="12" t="str">
        <f t="shared" si="19"/>
        <v>Sim</v>
      </c>
      <c r="O170" s="2" t="s">
        <v>1024</v>
      </c>
      <c r="P170" s="11"/>
      <c r="Q170" s="30" t="s">
        <v>21</v>
      </c>
      <c r="R170" s="30" t="s">
        <v>22</v>
      </c>
      <c r="S170" s="4" t="s">
        <v>244</v>
      </c>
      <c r="T170" s="4" t="s">
        <v>91</v>
      </c>
      <c r="U170" s="4" t="s">
        <v>2285</v>
      </c>
      <c r="V170" s="11" t="s">
        <v>2486</v>
      </c>
      <c r="W170" s="4" t="s">
        <v>28</v>
      </c>
    </row>
    <row r="171" spans="1:23" ht="135" x14ac:dyDescent="0.25">
      <c r="A171"/>
      <c r="B171" s="2" t="str">
        <f t="shared" si="16"/>
        <v>RESPONDIDO</v>
      </c>
      <c r="C171" s="29" t="str">
        <f t="shared" ca="1" si="17"/>
        <v/>
      </c>
      <c r="D171" s="2" t="s">
        <v>2704</v>
      </c>
      <c r="E171" s="4"/>
      <c r="F171" s="9" t="s">
        <v>12</v>
      </c>
      <c r="G171" s="4"/>
      <c r="H171" s="4"/>
      <c r="I171" s="9" t="s">
        <v>2756</v>
      </c>
      <c r="J171" s="9"/>
      <c r="K171" s="3">
        <v>45142</v>
      </c>
      <c r="L171" s="6">
        <v>45173</v>
      </c>
      <c r="M171" s="24">
        <f t="shared" si="18"/>
        <v>31</v>
      </c>
      <c r="N171" s="12" t="str">
        <f t="shared" si="19"/>
        <v>Sim</v>
      </c>
      <c r="O171" s="2" t="s">
        <v>1024</v>
      </c>
      <c r="P171" s="11"/>
      <c r="Q171" s="30" t="s">
        <v>21</v>
      </c>
      <c r="R171" s="30" t="s">
        <v>22</v>
      </c>
      <c r="S171" s="4" t="s">
        <v>244</v>
      </c>
      <c r="T171" s="4" t="s">
        <v>91</v>
      </c>
      <c r="U171" s="4" t="s">
        <v>2285</v>
      </c>
      <c r="V171" s="11" t="s">
        <v>2705</v>
      </c>
      <c r="W171" s="4" t="s">
        <v>36</v>
      </c>
    </row>
    <row r="172" spans="1:23" ht="61.5" x14ac:dyDescent="0.25">
      <c r="A172"/>
      <c r="B172" s="2" t="str">
        <f t="shared" si="16"/>
        <v>RESPONDIDO</v>
      </c>
      <c r="C172" s="29" t="str">
        <f t="shared" ca="1" si="17"/>
        <v/>
      </c>
      <c r="D172" s="2" t="s">
        <v>2706</v>
      </c>
      <c r="E172" s="4"/>
      <c r="F172" s="9" t="s">
        <v>12</v>
      </c>
      <c r="G172" s="4"/>
      <c r="H172" s="4"/>
      <c r="I172" s="9" t="s">
        <v>449</v>
      </c>
      <c r="J172" s="9"/>
      <c r="K172" s="3">
        <v>45142</v>
      </c>
      <c r="L172" s="6">
        <v>45173</v>
      </c>
      <c r="M172" s="24">
        <f t="shared" si="18"/>
        <v>31</v>
      </c>
      <c r="N172" s="12" t="str">
        <f t="shared" si="19"/>
        <v>Sim</v>
      </c>
      <c r="O172" s="2" t="s">
        <v>1024</v>
      </c>
      <c r="P172" s="11"/>
      <c r="Q172" s="30" t="s">
        <v>21</v>
      </c>
      <c r="R172" s="30" t="s">
        <v>22</v>
      </c>
      <c r="S172" s="4" t="s">
        <v>244</v>
      </c>
      <c r="T172" s="4" t="s">
        <v>91</v>
      </c>
      <c r="U172" s="4" t="s">
        <v>2285</v>
      </c>
      <c r="V172" s="11" t="s">
        <v>2707</v>
      </c>
      <c r="W172" s="4" t="s">
        <v>36</v>
      </c>
    </row>
    <row r="173" spans="1:23" ht="225" x14ac:dyDescent="0.25">
      <c r="A173"/>
      <c r="B173" s="2" t="str">
        <f t="shared" si="16"/>
        <v>RESPONDIDO</v>
      </c>
      <c r="C173" s="29" t="str">
        <f t="shared" ca="1" si="17"/>
        <v/>
      </c>
      <c r="D173" s="2" t="s">
        <v>2711</v>
      </c>
      <c r="E173" s="4"/>
      <c r="F173" s="9" t="s">
        <v>12</v>
      </c>
      <c r="G173" s="4"/>
      <c r="H173" s="4"/>
      <c r="I173" s="9" t="s">
        <v>2759</v>
      </c>
      <c r="J173" s="9"/>
      <c r="K173" s="3">
        <v>45146</v>
      </c>
      <c r="L173" s="6">
        <v>45176</v>
      </c>
      <c r="M173" s="24">
        <f t="shared" si="18"/>
        <v>30</v>
      </c>
      <c r="N173" s="12" t="str">
        <f t="shared" si="19"/>
        <v>Sim</v>
      </c>
      <c r="O173" s="2" t="s">
        <v>1024</v>
      </c>
      <c r="P173" s="11"/>
      <c r="Q173" s="30" t="s">
        <v>21</v>
      </c>
      <c r="R173" s="30" t="s">
        <v>22</v>
      </c>
      <c r="S173" s="4" t="s">
        <v>244</v>
      </c>
      <c r="T173" s="4" t="s">
        <v>91</v>
      </c>
      <c r="U173" s="4" t="s">
        <v>2285</v>
      </c>
      <c r="V173" s="11" t="s">
        <v>2710</v>
      </c>
      <c r="W173" s="4" t="s">
        <v>26</v>
      </c>
    </row>
    <row r="174" spans="1:23" ht="150" x14ac:dyDescent="0.25">
      <c r="A174"/>
      <c r="B174" s="2" t="str">
        <f t="shared" si="16"/>
        <v>RESPONDIDO</v>
      </c>
      <c r="C174" s="29" t="str">
        <f t="shared" ca="1" si="17"/>
        <v/>
      </c>
      <c r="D174" s="2" t="s">
        <v>2708</v>
      </c>
      <c r="E174" s="4"/>
      <c r="F174" s="9" t="s">
        <v>12</v>
      </c>
      <c r="G174" s="4"/>
      <c r="H174" s="4"/>
      <c r="I174" s="9" t="s">
        <v>2755</v>
      </c>
      <c r="J174" s="9"/>
      <c r="K174" s="3">
        <v>45146</v>
      </c>
      <c r="L174" s="6">
        <v>45167</v>
      </c>
      <c r="M174" s="24">
        <f t="shared" si="18"/>
        <v>21</v>
      </c>
      <c r="N174" s="12" t="str">
        <f t="shared" si="19"/>
        <v>Sim</v>
      </c>
      <c r="O174" s="2" t="s">
        <v>1024</v>
      </c>
      <c r="P174" s="11"/>
      <c r="Q174" s="30" t="s">
        <v>21</v>
      </c>
      <c r="R174" s="30" t="s">
        <v>22</v>
      </c>
      <c r="S174" s="4" t="s">
        <v>244</v>
      </c>
      <c r="T174" s="4" t="s">
        <v>91</v>
      </c>
      <c r="U174" s="4" t="s">
        <v>2285</v>
      </c>
      <c r="V174" s="11" t="s">
        <v>2709</v>
      </c>
      <c r="W174" s="4" t="s">
        <v>36</v>
      </c>
    </row>
    <row r="175" spans="1:23" ht="90" x14ac:dyDescent="0.25">
      <c r="A175"/>
      <c r="B175" s="2" t="str">
        <f t="shared" si="16"/>
        <v>RESPONDIDO</v>
      </c>
      <c r="C175" s="29" t="str">
        <f t="shared" ca="1" si="17"/>
        <v/>
      </c>
      <c r="D175" s="2" t="s">
        <v>2780</v>
      </c>
      <c r="E175" s="4"/>
      <c r="F175" s="9" t="s">
        <v>12</v>
      </c>
      <c r="G175" s="4"/>
      <c r="H175" s="4"/>
      <c r="I175" s="9" t="s">
        <v>2834</v>
      </c>
      <c r="J175" s="9"/>
      <c r="K175" s="3">
        <v>45184</v>
      </c>
      <c r="L175" s="6">
        <v>45215</v>
      </c>
      <c r="M175" s="24">
        <f t="shared" si="18"/>
        <v>31</v>
      </c>
      <c r="N175" s="12" t="str">
        <f t="shared" si="19"/>
        <v>Sim</v>
      </c>
      <c r="O175" s="2" t="s">
        <v>1024</v>
      </c>
      <c r="P175" s="11"/>
      <c r="Q175" s="30" t="s">
        <v>21</v>
      </c>
      <c r="R175" s="30" t="s">
        <v>22</v>
      </c>
      <c r="S175" s="4" t="s">
        <v>244</v>
      </c>
      <c r="T175" s="4" t="s">
        <v>91</v>
      </c>
      <c r="U175" s="4" t="s">
        <v>2285</v>
      </c>
      <c r="V175" s="11" t="s">
        <v>2781</v>
      </c>
      <c r="W175" s="4" t="s">
        <v>60</v>
      </c>
    </row>
    <row r="176" spans="1:23" ht="225" x14ac:dyDescent="0.25">
      <c r="A176"/>
      <c r="B176" s="2" t="str">
        <f t="shared" si="16"/>
        <v>RESPONDIDO</v>
      </c>
      <c r="C176" s="29" t="str">
        <f t="shared" ca="1" si="17"/>
        <v/>
      </c>
      <c r="D176" s="2" t="s">
        <v>2817</v>
      </c>
      <c r="E176" s="4"/>
      <c r="F176" s="9" t="s">
        <v>12</v>
      </c>
      <c r="G176" s="4"/>
      <c r="H176" s="4"/>
      <c r="I176" s="9" t="s">
        <v>2878</v>
      </c>
      <c r="J176" s="9"/>
      <c r="K176" s="3">
        <v>45205</v>
      </c>
      <c r="L176" s="6">
        <v>45230</v>
      </c>
      <c r="M176" s="24">
        <f t="shared" si="18"/>
        <v>25</v>
      </c>
      <c r="N176" s="12" t="str">
        <f t="shared" si="19"/>
        <v>Sim</v>
      </c>
      <c r="O176" s="2" t="s">
        <v>1024</v>
      </c>
      <c r="P176" s="11"/>
      <c r="Q176" s="30" t="s">
        <v>21</v>
      </c>
      <c r="R176" s="30" t="s">
        <v>22</v>
      </c>
      <c r="S176" s="4" t="s">
        <v>244</v>
      </c>
      <c r="T176" s="4" t="s">
        <v>91</v>
      </c>
      <c r="U176" s="4" t="s">
        <v>2285</v>
      </c>
      <c r="V176" s="11" t="s">
        <v>2818</v>
      </c>
      <c r="W176" s="4" t="s">
        <v>28</v>
      </c>
    </row>
    <row r="177" spans="1:23" ht="90" x14ac:dyDescent="0.25">
      <c r="A177"/>
      <c r="B177" s="2" t="str">
        <f t="shared" si="16"/>
        <v>RESPONDIDO</v>
      </c>
      <c r="C177" s="29" t="str">
        <f t="shared" ca="1" si="17"/>
        <v/>
      </c>
      <c r="D177" s="2" t="s">
        <v>2820</v>
      </c>
      <c r="E177" s="4"/>
      <c r="F177" s="9" t="s">
        <v>12</v>
      </c>
      <c r="G177" s="4"/>
      <c r="H177" s="4"/>
      <c r="I177" s="9" t="s">
        <v>2879</v>
      </c>
      <c r="J177" s="9"/>
      <c r="K177" s="3">
        <v>45205</v>
      </c>
      <c r="L177" s="6">
        <v>45230</v>
      </c>
      <c r="M177" s="24">
        <f t="shared" si="18"/>
        <v>25</v>
      </c>
      <c r="N177" s="12" t="str">
        <f t="shared" si="19"/>
        <v>Sim</v>
      </c>
      <c r="O177" s="2" t="s">
        <v>1024</v>
      </c>
      <c r="P177" s="11"/>
      <c r="Q177" s="30" t="s">
        <v>21</v>
      </c>
      <c r="R177" s="30" t="s">
        <v>22</v>
      </c>
      <c r="S177" s="4" t="s">
        <v>244</v>
      </c>
      <c r="T177" s="4" t="s">
        <v>91</v>
      </c>
      <c r="U177" s="4" t="s">
        <v>2285</v>
      </c>
      <c r="V177" s="11" t="s">
        <v>2819</v>
      </c>
      <c r="W177" s="4" t="s">
        <v>28</v>
      </c>
    </row>
    <row r="178" spans="1:23" ht="135" x14ac:dyDescent="0.25">
      <c r="A178"/>
      <c r="B178" s="2" t="str">
        <f t="shared" si="16"/>
        <v>RESPONDIDO</v>
      </c>
      <c r="C178" s="29" t="str">
        <f t="shared" ca="1" si="17"/>
        <v/>
      </c>
      <c r="D178" s="2" t="s">
        <v>2827</v>
      </c>
      <c r="E178" s="4"/>
      <c r="F178" s="9" t="s">
        <v>12</v>
      </c>
      <c r="G178" s="4"/>
      <c r="H178" s="4"/>
      <c r="I178" s="9" t="s">
        <v>2898</v>
      </c>
      <c r="J178" s="9"/>
      <c r="K178" s="3">
        <v>45209</v>
      </c>
      <c r="L178" s="6">
        <v>45244</v>
      </c>
      <c r="M178" s="24">
        <f t="shared" si="18"/>
        <v>35</v>
      </c>
      <c r="N178" s="12" t="str">
        <f t="shared" si="19"/>
        <v>Sim</v>
      </c>
      <c r="O178" s="2" t="s">
        <v>1024</v>
      </c>
      <c r="P178" s="11"/>
      <c r="Q178" s="30" t="s">
        <v>21</v>
      </c>
      <c r="R178" s="30" t="s">
        <v>22</v>
      </c>
      <c r="S178" s="4" t="s">
        <v>244</v>
      </c>
      <c r="T178" s="4" t="s">
        <v>91</v>
      </c>
      <c r="U178" s="4" t="s">
        <v>2285</v>
      </c>
      <c r="V178" s="11" t="s">
        <v>2828</v>
      </c>
      <c r="W178" s="4" t="s">
        <v>30</v>
      </c>
    </row>
    <row r="179" spans="1:23" ht="61.5" x14ac:dyDescent="0.25">
      <c r="A179"/>
      <c r="B179" s="2" t="str">
        <f t="shared" si="16"/>
        <v>RESPONDIDO</v>
      </c>
      <c r="C179" s="29" t="str">
        <f t="shared" ca="1" si="17"/>
        <v/>
      </c>
      <c r="D179" s="2" t="s">
        <v>2831</v>
      </c>
      <c r="E179" s="4"/>
      <c r="F179" s="9" t="s">
        <v>12</v>
      </c>
      <c r="G179" s="4"/>
      <c r="H179" s="4"/>
      <c r="I179" s="9" t="s">
        <v>449</v>
      </c>
      <c r="J179" s="9"/>
      <c r="K179" s="3">
        <v>45209</v>
      </c>
      <c r="L179" s="6">
        <v>45239</v>
      </c>
      <c r="M179" s="24">
        <f t="shared" si="18"/>
        <v>30</v>
      </c>
      <c r="N179" s="12" t="str">
        <f t="shared" si="19"/>
        <v>Sim</v>
      </c>
      <c r="O179" s="2" t="s">
        <v>1024</v>
      </c>
      <c r="P179" s="11"/>
      <c r="Q179" s="30" t="s">
        <v>21</v>
      </c>
      <c r="R179" s="30" t="s">
        <v>22</v>
      </c>
      <c r="S179" s="4" t="s">
        <v>244</v>
      </c>
      <c r="T179" s="4" t="s">
        <v>91</v>
      </c>
      <c r="U179" s="4" t="s">
        <v>2285</v>
      </c>
      <c r="V179" s="11" t="s">
        <v>2829</v>
      </c>
      <c r="W179" s="4" t="s">
        <v>36</v>
      </c>
    </row>
    <row r="180" spans="1:23" ht="75" x14ac:dyDescent="0.25">
      <c r="A180"/>
      <c r="B180" s="2" t="str">
        <f t="shared" si="16"/>
        <v>RESPONDIDO</v>
      </c>
      <c r="C180" s="29" t="str">
        <f t="shared" ca="1" si="17"/>
        <v/>
      </c>
      <c r="D180" s="2" t="s">
        <v>2478</v>
      </c>
      <c r="E180" s="4"/>
      <c r="F180" s="9" t="s">
        <v>15</v>
      </c>
      <c r="G180" s="4"/>
      <c r="H180" s="4"/>
      <c r="I180" s="9" t="s">
        <v>2479</v>
      </c>
      <c r="J180" s="9"/>
      <c r="K180" s="3">
        <v>45043</v>
      </c>
      <c r="L180" s="6">
        <v>45076</v>
      </c>
      <c r="M180" s="24">
        <f t="shared" si="18"/>
        <v>33</v>
      </c>
      <c r="N180" s="12" t="str">
        <f t="shared" si="19"/>
        <v>Sim</v>
      </c>
      <c r="O180" s="2" t="s">
        <v>1024</v>
      </c>
      <c r="P180" s="11"/>
      <c r="Q180" s="30" t="s">
        <v>21</v>
      </c>
      <c r="R180" s="30" t="s">
        <v>22</v>
      </c>
      <c r="S180" s="4" t="s">
        <v>244</v>
      </c>
      <c r="T180" s="4" t="s">
        <v>91</v>
      </c>
      <c r="U180" s="4" t="s">
        <v>2285</v>
      </c>
      <c r="V180" s="11" t="s">
        <v>2480</v>
      </c>
      <c r="W180" s="4" t="s">
        <v>31</v>
      </c>
    </row>
    <row r="181" spans="1:23" ht="180" x14ac:dyDescent="0.25">
      <c r="A181"/>
      <c r="B181" s="2" t="str">
        <f t="shared" si="16"/>
        <v>RESPONDIDO</v>
      </c>
      <c r="C181" s="29" t="str">
        <f t="shared" ca="1" si="17"/>
        <v/>
      </c>
      <c r="D181" s="2" t="s">
        <v>2729</v>
      </c>
      <c r="E181" s="4"/>
      <c r="F181" s="9" t="s">
        <v>12</v>
      </c>
      <c r="G181" s="4"/>
      <c r="H181" s="4"/>
      <c r="I181" s="9" t="s">
        <v>2782</v>
      </c>
      <c r="J181" s="9"/>
      <c r="K181" s="3">
        <v>45155</v>
      </c>
      <c r="L181" s="6">
        <v>45187</v>
      </c>
      <c r="M181" s="24">
        <f t="shared" si="18"/>
        <v>32</v>
      </c>
      <c r="N181" s="12" t="str">
        <f t="shared" si="19"/>
        <v>Sim</v>
      </c>
      <c r="O181" s="2" t="s">
        <v>2730</v>
      </c>
      <c r="P181" s="11"/>
      <c r="Q181" s="30" t="s">
        <v>21</v>
      </c>
      <c r="R181" s="30" t="s">
        <v>22</v>
      </c>
      <c r="S181" s="4" t="s">
        <v>244</v>
      </c>
      <c r="T181" s="4" t="s">
        <v>91</v>
      </c>
      <c r="U181" s="4" t="s">
        <v>2285</v>
      </c>
      <c r="V181" s="11" t="s">
        <v>2731</v>
      </c>
      <c r="W181" s="4" t="s">
        <v>60</v>
      </c>
    </row>
    <row r="182" spans="1:23" ht="210" x14ac:dyDescent="0.25">
      <c r="A182"/>
      <c r="B182" s="2" t="str">
        <f t="shared" si="16"/>
        <v>RESPONDIDO</v>
      </c>
      <c r="C182" s="29" t="str">
        <f t="shared" ca="1" si="17"/>
        <v/>
      </c>
      <c r="D182" s="2" t="s">
        <v>2656</v>
      </c>
      <c r="E182" s="4"/>
      <c r="F182" s="9" t="s">
        <v>12</v>
      </c>
      <c r="G182" s="4"/>
      <c r="H182" s="4"/>
      <c r="I182" s="9" t="s">
        <v>449</v>
      </c>
      <c r="J182" s="9"/>
      <c r="K182" s="3">
        <v>45121</v>
      </c>
      <c r="L182" s="6">
        <v>45140</v>
      </c>
      <c r="M182" s="24">
        <f t="shared" si="18"/>
        <v>19</v>
      </c>
      <c r="N182" s="12" t="str">
        <f t="shared" si="19"/>
        <v>Não</v>
      </c>
      <c r="O182" s="11" t="s">
        <v>2657</v>
      </c>
      <c r="P182" s="11"/>
      <c r="Q182" s="30" t="s">
        <v>21</v>
      </c>
      <c r="R182" s="30" t="s">
        <v>22</v>
      </c>
      <c r="S182" s="4" t="s">
        <v>2667</v>
      </c>
      <c r="T182" s="4" t="s">
        <v>26</v>
      </c>
      <c r="U182" s="4" t="s">
        <v>2285</v>
      </c>
      <c r="V182" s="11" t="s">
        <v>2690</v>
      </c>
      <c r="W182" s="4" t="s">
        <v>59</v>
      </c>
    </row>
    <row r="183" spans="1:23" ht="150" x14ac:dyDescent="0.25">
      <c r="A183"/>
      <c r="B183" s="2" t="str">
        <f t="shared" ref="B183:B214" si="20">IF(D183="","",IF(I183="","PENDENTE","RESPONDIDO"))</f>
        <v>RESPONDIDO</v>
      </c>
      <c r="C183" s="29" t="str">
        <f t="shared" ca="1" si="17"/>
        <v/>
      </c>
      <c r="D183" s="2" t="s">
        <v>2722</v>
      </c>
      <c r="E183" s="4"/>
      <c r="F183" s="9" t="s">
        <v>12</v>
      </c>
      <c r="G183" s="4"/>
      <c r="H183" s="4"/>
      <c r="I183" s="9" t="s">
        <v>449</v>
      </c>
      <c r="J183" s="9"/>
      <c r="K183" s="3">
        <v>45149</v>
      </c>
      <c r="L183" s="6">
        <v>45176</v>
      </c>
      <c r="M183" s="24">
        <f t="shared" si="18"/>
        <v>27</v>
      </c>
      <c r="N183" s="12" t="str">
        <f t="shared" si="19"/>
        <v>Sim</v>
      </c>
      <c r="O183" s="2" t="s">
        <v>2723</v>
      </c>
      <c r="P183" s="11"/>
      <c r="Q183" s="30" t="s">
        <v>21</v>
      </c>
      <c r="R183" s="30" t="s">
        <v>22</v>
      </c>
      <c r="S183" s="4" t="s">
        <v>276</v>
      </c>
      <c r="T183" s="4" t="s">
        <v>91</v>
      </c>
      <c r="U183" s="4" t="s">
        <v>2285</v>
      </c>
      <c r="V183" s="11" t="s">
        <v>2724</v>
      </c>
      <c r="W183" s="4" t="s">
        <v>52</v>
      </c>
    </row>
    <row r="184" spans="1:23" ht="61.5" x14ac:dyDescent="0.25">
      <c r="A184"/>
      <c r="B184" s="2" t="str">
        <f t="shared" si="20"/>
        <v>RESPONDIDO</v>
      </c>
      <c r="C184" s="29" t="str">
        <f t="shared" ca="1" si="17"/>
        <v/>
      </c>
      <c r="D184" s="2" t="s">
        <v>2425</v>
      </c>
      <c r="E184" s="4"/>
      <c r="F184" s="9" t="s">
        <v>12</v>
      </c>
      <c r="G184" s="4"/>
      <c r="H184" s="4"/>
      <c r="I184" s="9" t="s">
        <v>2426</v>
      </c>
      <c r="J184" s="9"/>
      <c r="K184" s="3">
        <v>45015</v>
      </c>
      <c r="L184" s="6">
        <v>45042</v>
      </c>
      <c r="M184" s="24">
        <f t="shared" si="18"/>
        <v>27</v>
      </c>
      <c r="N184" s="12" t="str">
        <f t="shared" si="19"/>
        <v>Sim</v>
      </c>
      <c r="O184" s="2" t="s">
        <v>2427</v>
      </c>
      <c r="P184" s="11"/>
      <c r="Q184" s="30" t="s">
        <v>21</v>
      </c>
      <c r="R184" s="30" t="s">
        <v>22</v>
      </c>
      <c r="S184" s="4" t="s">
        <v>276</v>
      </c>
      <c r="T184" s="4" t="s">
        <v>91</v>
      </c>
      <c r="U184" s="4" t="s">
        <v>2285</v>
      </c>
      <c r="V184" s="11" t="s">
        <v>2428</v>
      </c>
      <c r="W184" s="4" t="s">
        <v>59</v>
      </c>
    </row>
    <row r="185" spans="1:23" ht="240" x14ac:dyDescent="0.25">
      <c r="A185"/>
      <c r="B185" s="2" t="str">
        <f t="shared" si="20"/>
        <v>RESPONDIDO</v>
      </c>
      <c r="C185" s="29" t="str">
        <f t="shared" ca="1" si="17"/>
        <v/>
      </c>
      <c r="D185" s="2" t="s">
        <v>2935</v>
      </c>
      <c r="E185" s="4"/>
      <c r="F185" s="9" t="s">
        <v>12</v>
      </c>
      <c r="G185" s="4"/>
      <c r="H185" s="4"/>
      <c r="I185" s="9" t="s">
        <v>2960</v>
      </c>
      <c r="J185" s="9"/>
      <c r="K185" s="3">
        <v>45254</v>
      </c>
      <c r="L185" s="6">
        <v>45278</v>
      </c>
      <c r="M185" s="24">
        <f t="shared" si="18"/>
        <v>24</v>
      </c>
      <c r="N185" s="12" t="str">
        <f t="shared" si="19"/>
        <v>Sim</v>
      </c>
      <c r="O185" s="2" t="s">
        <v>2936</v>
      </c>
      <c r="P185" s="11"/>
      <c r="Q185" s="30" t="s">
        <v>21</v>
      </c>
      <c r="R185" s="30" t="s">
        <v>22</v>
      </c>
      <c r="S185" s="4" t="s">
        <v>2937</v>
      </c>
      <c r="T185" s="4" t="s">
        <v>1379</v>
      </c>
      <c r="U185" s="4" t="s">
        <v>2285</v>
      </c>
      <c r="V185" s="11" t="s">
        <v>2938</v>
      </c>
      <c r="W185" s="4" t="s">
        <v>28</v>
      </c>
    </row>
    <row r="186" spans="1:23" ht="75" x14ac:dyDescent="0.25">
      <c r="A186"/>
      <c r="B186" s="2" t="str">
        <f t="shared" si="20"/>
        <v>RESPONDIDO</v>
      </c>
      <c r="C186" s="29" t="str">
        <f t="shared" ca="1" si="17"/>
        <v/>
      </c>
      <c r="D186" s="2" t="s">
        <v>2630</v>
      </c>
      <c r="E186" s="4"/>
      <c r="F186" s="9" t="s">
        <v>12</v>
      </c>
      <c r="G186" s="4"/>
      <c r="H186" s="4"/>
      <c r="I186" s="9" t="s">
        <v>449</v>
      </c>
      <c r="J186" s="9"/>
      <c r="K186" s="3">
        <v>45105</v>
      </c>
      <c r="L186" s="6">
        <v>45132</v>
      </c>
      <c r="M186" s="24">
        <f t="shared" si="18"/>
        <v>27</v>
      </c>
      <c r="N186" s="12" t="str">
        <f t="shared" si="19"/>
        <v>Sim</v>
      </c>
      <c r="O186" s="2" t="s">
        <v>2631</v>
      </c>
      <c r="P186" s="11"/>
      <c r="Q186" s="30" t="s">
        <v>21</v>
      </c>
      <c r="R186" s="30" t="s">
        <v>22</v>
      </c>
      <c r="S186" s="4" t="s">
        <v>242</v>
      </c>
      <c r="T186" s="4" t="s">
        <v>91</v>
      </c>
      <c r="U186" s="4" t="s">
        <v>2285</v>
      </c>
      <c r="V186" s="11" t="s">
        <v>2632</v>
      </c>
      <c r="W186" s="4" t="s">
        <v>29</v>
      </c>
    </row>
    <row r="187" spans="1:23" ht="210" x14ac:dyDescent="0.25">
      <c r="A187"/>
      <c r="B187" s="2" t="str">
        <f t="shared" si="20"/>
        <v>RESPONDIDO</v>
      </c>
      <c r="C187" s="29" t="str">
        <f t="shared" ca="1" si="17"/>
        <v/>
      </c>
      <c r="D187" s="2" t="s">
        <v>2439</v>
      </c>
      <c r="E187" s="4"/>
      <c r="F187" s="9" t="s">
        <v>12</v>
      </c>
      <c r="G187" s="4"/>
      <c r="H187" s="4"/>
      <c r="I187" s="9" t="s">
        <v>2440</v>
      </c>
      <c r="J187" s="9"/>
      <c r="K187" s="3">
        <v>45023</v>
      </c>
      <c r="L187" s="6">
        <v>45043</v>
      </c>
      <c r="M187" s="24">
        <f t="shared" si="18"/>
        <v>20</v>
      </c>
      <c r="N187" s="12" t="str">
        <f t="shared" si="19"/>
        <v>Não</v>
      </c>
      <c r="O187" s="2" t="s">
        <v>2441</v>
      </c>
      <c r="P187" s="11"/>
      <c r="Q187" s="30" t="s">
        <v>21</v>
      </c>
      <c r="R187" s="30" t="s">
        <v>22</v>
      </c>
      <c r="S187" s="4" t="s">
        <v>276</v>
      </c>
      <c r="T187" s="4" t="s">
        <v>91</v>
      </c>
      <c r="U187" s="4" t="s">
        <v>2285</v>
      </c>
      <c r="V187" s="11" t="s">
        <v>2442</v>
      </c>
      <c r="W187" s="4" t="s">
        <v>59</v>
      </c>
    </row>
    <row r="188" spans="1:23" ht="195" x14ac:dyDescent="0.25">
      <c r="A188"/>
      <c r="B188" s="2" t="str">
        <f t="shared" si="20"/>
        <v>RESPONDIDO</v>
      </c>
      <c r="C188" s="29" t="str">
        <f t="shared" ca="1" si="17"/>
        <v/>
      </c>
      <c r="D188" s="2" t="s">
        <v>2362</v>
      </c>
      <c r="E188" s="4"/>
      <c r="F188" s="9" t="s">
        <v>15</v>
      </c>
      <c r="G188" s="4"/>
      <c r="H188" s="4"/>
      <c r="I188" s="9" t="s">
        <v>2363</v>
      </c>
      <c r="J188" s="9"/>
      <c r="K188" s="3">
        <v>44985</v>
      </c>
      <c r="L188" s="6">
        <v>44985</v>
      </c>
      <c r="M188" s="24">
        <f t="shared" si="18"/>
        <v>0</v>
      </c>
      <c r="N188" s="12" t="str">
        <f t="shared" si="19"/>
        <v>Não</v>
      </c>
      <c r="O188" s="2" t="s">
        <v>2364</v>
      </c>
      <c r="P188" s="11"/>
      <c r="Q188" s="30" t="s">
        <v>21</v>
      </c>
      <c r="R188" s="30" t="s">
        <v>22</v>
      </c>
      <c r="S188" s="4" t="s">
        <v>244</v>
      </c>
      <c r="T188" s="4" t="s">
        <v>91</v>
      </c>
      <c r="U188" s="4" t="s">
        <v>2285</v>
      </c>
      <c r="V188" s="11" t="s">
        <v>2365</v>
      </c>
      <c r="W188" s="4" t="s">
        <v>51</v>
      </c>
    </row>
    <row r="189" spans="1:23" ht="61.5" x14ac:dyDescent="0.25">
      <c r="A189"/>
      <c r="B189" s="2" t="str">
        <f t="shared" si="20"/>
        <v>RESPONDIDO</v>
      </c>
      <c r="C189" s="29" t="str">
        <f t="shared" ca="1" si="17"/>
        <v/>
      </c>
      <c r="D189" s="2" t="s">
        <v>2787</v>
      </c>
      <c r="E189" s="4"/>
      <c r="F189" s="9" t="s">
        <v>12</v>
      </c>
      <c r="G189" s="4"/>
      <c r="H189" s="4"/>
      <c r="I189" s="9" t="s">
        <v>2835</v>
      </c>
      <c r="J189" s="9"/>
      <c r="K189" s="3">
        <v>45194</v>
      </c>
      <c r="L189" s="6">
        <v>45215</v>
      </c>
      <c r="M189" s="24">
        <f t="shared" si="18"/>
        <v>21</v>
      </c>
      <c r="N189" s="12" t="str">
        <f t="shared" si="19"/>
        <v>Sim</v>
      </c>
      <c r="O189" s="2" t="s">
        <v>2788</v>
      </c>
      <c r="P189" s="11"/>
      <c r="Q189" s="30" t="s">
        <v>21</v>
      </c>
      <c r="R189" s="30" t="s">
        <v>22</v>
      </c>
      <c r="S189" s="4" t="s">
        <v>244</v>
      </c>
      <c r="T189" s="4" t="s">
        <v>91</v>
      </c>
      <c r="U189" s="4" t="s">
        <v>2285</v>
      </c>
      <c r="V189" s="11" t="s">
        <v>2789</v>
      </c>
      <c r="W189" s="4" t="s">
        <v>28</v>
      </c>
    </row>
    <row r="190" spans="1:23" ht="120" x14ac:dyDescent="0.25">
      <c r="A190"/>
      <c r="B190" s="2" t="str">
        <f t="shared" si="20"/>
        <v>RESPONDIDO</v>
      </c>
      <c r="C190" s="29" t="str">
        <f t="shared" ca="1" si="17"/>
        <v/>
      </c>
      <c r="D190" s="2" t="s">
        <v>2505</v>
      </c>
      <c r="E190" s="4"/>
      <c r="F190" s="9" t="s">
        <v>15</v>
      </c>
      <c r="G190" s="4"/>
      <c r="H190" s="4"/>
      <c r="I190" s="9" t="s">
        <v>2506</v>
      </c>
      <c r="J190" s="9"/>
      <c r="K190" s="3">
        <v>45062</v>
      </c>
      <c r="L190" s="6">
        <v>45062</v>
      </c>
      <c r="M190" s="24">
        <f t="shared" si="18"/>
        <v>0</v>
      </c>
      <c r="N190" s="12" t="str">
        <f t="shared" si="19"/>
        <v>Não</v>
      </c>
      <c r="O190" s="2" t="s">
        <v>2507</v>
      </c>
      <c r="P190" s="11"/>
      <c r="Q190" s="30" t="s">
        <v>21</v>
      </c>
      <c r="R190" s="30" t="s">
        <v>22</v>
      </c>
      <c r="S190" s="4" t="s">
        <v>244</v>
      </c>
      <c r="T190" s="4" t="s">
        <v>91</v>
      </c>
      <c r="U190" s="4" t="s">
        <v>2285</v>
      </c>
      <c r="V190" s="11" t="s">
        <v>2508</v>
      </c>
      <c r="W190" s="4" t="s">
        <v>51</v>
      </c>
    </row>
    <row r="191" spans="1:23" ht="90" x14ac:dyDescent="0.25">
      <c r="A191"/>
      <c r="B191" s="2" t="str">
        <f t="shared" si="20"/>
        <v>RESPONDIDO</v>
      </c>
      <c r="C191" s="29" t="str">
        <f t="shared" ref="C191:C222" ca="1" si="21">IF(D191="","",IF(I191="",(K191+20)-TODAY(),""))</f>
        <v/>
      </c>
      <c r="D191" s="2" t="s">
        <v>2849</v>
      </c>
      <c r="E191" s="4"/>
      <c r="F191" s="9" t="s">
        <v>12</v>
      </c>
      <c r="G191" s="4"/>
      <c r="H191" s="4"/>
      <c r="I191" s="9" t="s">
        <v>2925</v>
      </c>
      <c r="J191" s="9"/>
      <c r="K191" s="3">
        <v>45217</v>
      </c>
      <c r="L191" s="6">
        <v>45251</v>
      </c>
      <c r="M191" s="24">
        <f t="shared" ref="M191:M222" si="22">IF(L191="","",L191-K191)</f>
        <v>34</v>
      </c>
      <c r="N191" s="12" t="str">
        <f t="shared" ref="N191:N227" si="23">IF(L191="","",IF((L191-K191)&gt;20,"Sim","Não"))</f>
        <v>Sim</v>
      </c>
      <c r="O191" s="2" t="s">
        <v>2850</v>
      </c>
      <c r="P191" s="11"/>
      <c r="Q191" s="30" t="s">
        <v>21</v>
      </c>
      <c r="R191" s="30" t="s">
        <v>22</v>
      </c>
      <c r="S191" s="4" t="s">
        <v>244</v>
      </c>
      <c r="T191" s="4" t="s">
        <v>91</v>
      </c>
      <c r="U191" s="4" t="s">
        <v>2285</v>
      </c>
      <c r="V191" s="11" t="s">
        <v>2851</v>
      </c>
      <c r="W191" s="4" t="s">
        <v>33</v>
      </c>
    </row>
    <row r="192" spans="1:23" ht="345" x14ac:dyDescent="0.25">
      <c r="A192"/>
      <c r="B192" s="2" t="str">
        <f t="shared" si="20"/>
        <v>RESPONDIDO</v>
      </c>
      <c r="C192" s="29" t="str">
        <f t="shared" ca="1" si="21"/>
        <v/>
      </c>
      <c r="D192" s="2" t="s">
        <v>2675</v>
      </c>
      <c r="E192" s="4"/>
      <c r="F192" s="9" t="s">
        <v>12</v>
      </c>
      <c r="G192" s="4"/>
      <c r="H192" s="4"/>
      <c r="I192" s="9" t="s">
        <v>2745</v>
      </c>
      <c r="J192" s="9"/>
      <c r="K192" s="3">
        <v>45126</v>
      </c>
      <c r="L192" s="6">
        <v>45159</v>
      </c>
      <c r="M192" s="24">
        <f t="shared" si="22"/>
        <v>33</v>
      </c>
      <c r="N192" s="12" t="str">
        <f t="shared" si="23"/>
        <v>Sim</v>
      </c>
      <c r="O192" s="2" t="s">
        <v>2676</v>
      </c>
      <c r="P192" s="11"/>
      <c r="Q192" s="30" t="s">
        <v>21</v>
      </c>
      <c r="R192" s="30" t="s">
        <v>22</v>
      </c>
      <c r="S192" s="4" t="s">
        <v>244</v>
      </c>
      <c r="T192" s="4" t="s">
        <v>91</v>
      </c>
      <c r="U192" s="4" t="s">
        <v>2285</v>
      </c>
      <c r="V192" s="11" t="s">
        <v>2677</v>
      </c>
      <c r="W192" s="4" t="s">
        <v>28</v>
      </c>
    </row>
    <row r="193" spans="1:23" ht="165" x14ac:dyDescent="0.25">
      <c r="A193"/>
      <c r="B193" s="2" t="str">
        <f t="shared" si="20"/>
        <v>RESPONDIDO</v>
      </c>
      <c r="C193" s="29" t="str">
        <f t="shared" ca="1" si="21"/>
        <v/>
      </c>
      <c r="D193" s="2" t="s">
        <v>2747</v>
      </c>
      <c r="E193" s="4"/>
      <c r="F193" s="9" t="s">
        <v>15</v>
      </c>
      <c r="G193" s="4"/>
      <c r="H193" s="4"/>
      <c r="I193" s="9" t="s">
        <v>449</v>
      </c>
      <c r="J193" s="9"/>
      <c r="K193" s="3">
        <v>45161</v>
      </c>
      <c r="L193" s="6">
        <v>45191</v>
      </c>
      <c r="M193" s="24">
        <f t="shared" si="22"/>
        <v>30</v>
      </c>
      <c r="N193" s="12" t="str">
        <f t="shared" si="23"/>
        <v>Sim</v>
      </c>
      <c r="O193" s="2" t="s">
        <v>1942</v>
      </c>
      <c r="P193" s="11"/>
      <c r="Q193" s="30" t="s">
        <v>21</v>
      </c>
      <c r="R193" s="30" t="s">
        <v>22</v>
      </c>
      <c r="S193" s="4" t="s">
        <v>244</v>
      </c>
      <c r="T193" s="4" t="s">
        <v>91</v>
      </c>
      <c r="U193" s="4" t="s">
        <v>2285</v>
      </c>
      <c r="V193" s="11" t="s">
        <v>2748</v>
      </c>
      <c r="W193" s="4" t="s">
        <v>28</v>
      </c>
    </row>
    <row r="194" spans="1:23" ht="75" x14ac:dyDescent="0.25">
      <c r="A194"/>
      <c r="B194" s="2" t="str">
        <f t="shared" si="20"/>
        <v>RESPONDIDO</v>
      </c>
      <c r="C194" s="29" t="str">
        <f t="shared" ca="1" si="21"/>
        <v/>
      </c>
      <c r="D194" s="2" t="s">
        <v>2866</v>
      </c>
      <c r="E194" s="4"/>
      <c r="F194" s="9" t="s">
        <v>12</v>
      </c>
      <c r="G194" s="4"/>
      <c r="H194" s="4"/>
      <c r="I194" s="9" t="s">
        <v>2906</v>
      </c>
      <c r="J194" s="9"/>
      <c r="K194" s="3">
        <v>45226</v>
      </c>
      <c r="L194" s="6">
        <v>45246</v>
      </c>
      <c r="M194" s="24">
        <f t="shared" si="22"/>
        <v>20</v>
      </c>
      <c r="N194" s="12" t="str">
        <f t="shared" si="23"/>
        <v>Não</v>
      </c>
      <c r="O194" s="2" t="s">
        <v>2867</v>
      </c>
      <c r="P194" s="11"/>
      <c r="Q194" s="30" t="s">
        <v>21</v>
      </c>
      <c r="R194" s="30" t="s">
        <v>22</v>
      </c>
      <c r="S194" s="4" t="s">
        <v>242</v>
      </c>
      <c r="T194" s="4" t="s">
        <v>91</v>
      </c>
      <c r="U194" s="4" t="s">
        <v>2285</v>
      </c>
      <c r="V194" s="11" t="s">
        <v>2868</v>
      </c>
      <c r="W194" s="4" t="s">
        <v>59</v>
      </c>
    </row>
    <row r="195" spans="1:23" ht="61.5" x14ac:dyDescent="0.25">
      <c r="A195"/>
      <c r="B195" s="2" t="str">
        <f t="shared" si="20"/>
        <v>RESPONDIDO</v>
      </c>
      <c r="C195" s="29" t="str">
        <f t="shared" ca="1" si="21"/>
        <v/>
      </c>
      <c r="D195" s="2" t="s">
        <v>2301</v>
      </c>
      <c r="E195" s="4"/>
      <c r="F195" s="9" t="s">
        <v>15</v>
      </c>
      <c r="G195" s="4"/>
      <c r="H195" s="4"/>
      <c r="I195" s="9" t="s">
        <v>2302</v>
      </c>
      <c r="J195" s="9"/>
      <c r="K195" s="3">
        <v>44946</v>
      </c>
      <c r="L195" s="6">
        <v>44953</v>
      </c>
      <c r="M195" s="24">
        <f t="shared" si="22"/>
        <v>7</v>
      </c>
      <c r="N195" s="12" t="str">
        <f t="shared" si="23"/>
        <v>Não</v>
      </c>
      <c r="O195" s="2" t="s">
        <v>2242</v>
      </c>
      <c r="P195" s="11"/>
      <c r="Q195" s="30" t="s">
        <v>21</v>
      </c>
      <c r="R195" s="30" t="s">
        <v>22</v>
      </c>
      <c r="S195" s="4" t="s">
        <v>244</v>
      </c>
      <c r="T195" s="4" t="s">
        <v>91</v>
      </c>
      <c r="U195" s="4" t="s">
        <v>2285</v>
      </c>
      <c r="V195" s="11" t="s">
        <v>2303</v>
      </c>
      <c r="W195" s="4" t="s">
        <v>52</v>
      </c>
    </row>
    <row r="196" spans="1:23" ht="61.5" x14ac:dyDescent="0.25">
      <c r="A196"/>
      <c r="B196" s="2" t="str">
        <f t="shared" si="20"/>
        <v>RESPONDIDO</v>
      </c>
      <c r="C196" s="29" t="str">
        <f t="shared" ca="1" si="21"/>
        <v/>
      </c>
      <c r="D196" s="2" t="s">
        <v>2907</v>
      </c>
      <c r="E196" s="4"/>
      <c r="F196" s="9" t="s">
        <v>12</v>
      </c>
      <c r="G196" s="4"/>
      <c r="H196" s="4"/>
      <c r="I196" s="9" t="s">
        <v>449</v>
      </c>
      <c r="J196" s="9"/>
      <c r="K196" s="3">
        <v>45249</v>
      </c>
      <c r="L196" s="6">
        <v>45272</v>
      </c>
      <c r="M196" s="24">
        <f t="shared" si="22"/>
        <v>23</v>
      </c>
      <c r="N196" s="12" t="str">
        <f t="shared" si="23"/>
        <v>Sim</v>
      </c>
      <c r="O196" s="2" t="s">
        <v>2908</v>
      </c>
      <c r="P196" s="11"/>
      <c r="Q196" s="30" t="s">
        <v>21</v>
      </c>
      <c r="R196" s="30" t="s">
        <v>22</v>
      </c>
      <c r="S196" s="4" t="s">
        <v>244</v>
      </c>
      <c r="T196" s="4" t="s">
        <v>91</v>
      </c>
      <c r="U196" s="4" t="s">
        <v>2285</v>
      </c>
      <c r="V196" s="11" t="s">
        <v>2909</v>
      </c>
      <c r="W196" s="4" t="s">
        <v>59</v>
      </c>
    </row>
    <row r="197" spans="1:23" ht="285" x14ac:dyDescent="0.25">
      <c r="A197"/>
      <c r="B197" s="2" t="str">
        <f t="shared" si="20"/>
        <v>RESPONDIDO</v>
      </c>
      <c r="C197" s="29" t="str">
        <f t="shared" ca="1" si="21"/>
        <v/>
      </c>
      <c r="D197" s="2" t="s">
        <v>2712</v>
      </c>
      <c r="E197" s="4"/>
      <c r="F197" s="9" t="s">
        <v>12</v>
      </c>
      <c r="G197" s="4"/>
      <c r="H197" s="4"/>
      <c r="I197" s="9" t="s">
        <v>2772</v>
      </c>
      <c r="J197" s="9"/>
      <c r="K197" s="3">
        <v>45148</v>
      </c>
      <c r="L197" s="6">
        <v>45183</v>
      </c>
      <c r="M197" s="24">
        <f t="shared" si="22"/>
        <v>35</v>
      </c>
      <c r="N197" s="12" t="str">
        <f t="shared" si="23"/>
        <v>Sim</v>
      </c>
      <c r="O197" s="11" t="s">
        <v>2713</v>
      </c>
      <c r="P197" s="11"/>
      <c r="Q197" s="30" t="s">
        <v>21</v>
      </c>
      <c r="R197" s="30" t="s">
        <v>22</v>
      </c>
      <c r="S197" s="4" t="s">
        <v>2270</v>
      </c>
      <c r="T197" s="4" t="s">
        <v>2078</v>
      </c>
      <c r="U197" s="4" t="s">
        <v>2285</v>
      </c>
      <c r="V197" s="11" t="s">
        <v>2714</v>
      </c>
      <c r="W197" s="4" t="s">
        <v>52</v>
      </c>
    </row>
    <row r="198" spans="1:23" ht="120" x14ac:dyDescent="0.25">
      <c r="A198"/>
      <c r="B198" s="2" t="str">
        <f t="shared" si="20"/>
        <v>RESPONDIDO</v>
      </c>
      <c r="C198" s="29" t="str">
        <f t="shared" ca="1" si="21"/>
        <v/>
      </c>
      <c r="D198" s="2" t="s">
        <v>2387</v>
      </c>
      <c r="E198" s="4"/>
      <c r="F198" s="9" t="s">
        <v>12</v>
      </c>
      <c r="G198" s="4"/>
      <c r="H198" s="4"/>
      <c r="I198" s="9" t="s">
        <v>449</v>
      </c>
      <c r="J198" s="9"/>
      <c r="K198" s="3">
        <v>44998</v>
      </c>
      <c r="L198" s="6">
        <v>45026</v>
      </c>
      <c r="M198" s="24">
        <f t="shared" si="22"/>
        <v>28</v>
      </c>
      <c r="N198" s="12" t="str">
        <f t="shared" si="23"/>
        <v>Sim</v>
      </c>
      <c r="O198" s="2" t="s">
        <v>2388</v>
      </c>
      <c r="P198" s="11"/>
      <c r="Q198" s="30" t="s">
        <v>21</v>
      </c>
      <c r="R198" s="30" t="s">
        <v>22</v>
      </c>
      <c r="S198" s="4" t="s">
        <v>276</v>
      </c>
      <c r="T198" s="4" t="s">
        <v>91</v>
      </c>
      <c r="U198" s="4" t="s">
        <v>2285</v>
      </c>
      <c r="V198" s="11" t="s">
        <v>2389</v>
      </c>
      <c r="W198" s="4" t="s">
        <v>59</v>
      </c>
    </row>
    <row r="199" spans="1:23" ht="75" x14ac:dyDescent="0.25">
      <c r="A199"/>
      <c r="B199" s="2" t="str">
        <f t="shared" si="20"/>
        <v>RESPONDIDO</v>
      </c>
      <c r="C199" s="29" t="str">
        <f t="shared" ca="1" si="21"/>
        <v/>
      </c>
      <c r="D199" s="2" t="s">
        <v>2965</v>
      </c>
      <c r="E199" s="4"/>
      <c r="F199" s="9" t="s">
        <v>12</v>
      </c>
      <c r="G199" s="4"/>
      <c r="H199" s="4"/>
      <c r="I199" s="9" t="s">
        <v>449</v>
      </c>
      <c r="J199" s="9"/>
      <c r="K199" s="3">
        <v>45286</v>
      </c>
      <c r="L199" s="6">
        <v>45317</v>
      </c>
      <c r="M199" s="24">
        <f t="shared" si="22"/>
        <v>31</v>
      </c>
      <c r="N199" s="12" t="str">
        <f t="shared" si="23"/>
        <v>Sim</v>
      </c>
      <c r="O199" s="2" t="s">
        <v>2967</v>
      </c>
      <c r="P199" s="11"/>
      <c r="Q199" s="30" t="s">
        <v>21</v>
      </c>
      <c r="R199" s="30" t="s">
        <v>22</v>
      </c>
      <c r="S199" s="4" t="s">
        <v>244</v>
      </c>
      <c r="T199" s="4" t="s">
        <v>91</v>
      </c>
      <c r="U199" s="4" t="s">
        <v>2285</v>
      </c>
      <c r="V199" s="11" t="s">
        <v>2968</v>
      </c>
      <c r="W199" s="4" t="s">
        <v>33</v>
      </c>
    </row>
    <row r="200" spans="1:23" ht="409.5" x14ac:dyDescent="0.25">
      <c r="A200"/>
      <c r="B200" s="2" t="str">
        <f t="shared" si="20"/>
        <v>RESPONDIDO</v>
      </c>
      <c r="C200" s="29" t="str">
        <f t="shared" ca="1" si="21"/>
        <v/>
      </c>
      <c r="D200" s="2" t="s">
        <v>2966</v>
      </c>
      <c r="E200" s="4"/>
      <c r="F200" s="9" t="s">
        <v>12</v>
      </c>
      <c r="G200" s="4"/>
      <c r="H200" s="4"/>
      <c r="I200" s="9" t="s">
        <v>3021</v>
      </c>
      <c r="J200" s="9"/>
      <c r="K200" s="3">
        <v>45286</v>
      </c>
      <c r="L200" s="6">
        <v>45307</v>
      </c>
      <c r="M200" s="24">
        <f t="shared" si="22"/>
        <v>21</v>
      </c>
      <c r="N200" s="12" t="str">
        <f t="shared" si="23"/>
        <v>Sim</v>
      </c>
      <c r="O200" s="2" t="s">
        <v>2967</v>
      </c>
      <c r="P200" s="11"/>
      <c r="Q200" s="30" t="s">
        <v>21</v>
      </c>
      <c r="R200" s="30" t="s">
        <v>22</v>
      </c>
      <c r="S200" s="4" t="s">
        <v>244</v>
      </c>
      <c r="T200" s="4" t="s">
        <v>91</v>
      </c>
      <c r="U200" s="4" t="s">
        <v>2285</v>
      </c>
      <c r="V200" s="11" t="s">
        <v>2969</v>
      </c>
      <c r="W200" s="4" t="s">
        <v>36</v>
      </c>
    </row>
    <row r="201" spans="1:23" ht="180" x14ac:dyDescent="0.25">
      <c r="A201"/>
      <c r="B201" s="2" t="str">
        <f t="shared" si="20"/>
        <v>RESPONDIDO</v>
      </c>
      <c r="C201" s="29" t="str">
        <f t="shared" ca="1" si="21"/>
        <v/>
      </c>
      <c r="D201" s="2" t="s">
        <v>2801</v>
      </c>
      <c r="E201" s="4"/>
      <c r="F201" s="9" t="s">
        <v>12</v>
      </c>
      <c r="G201" s="4"/>
      <c r="H201" s="4"/>
      <c r="I201" s="9" t="s">
        <v>449</v>
      </c>
      <c r="J201" s="9"/>
      <c r="K201" s="3">
        <v>45197</v>
      </c>
      <c r="L201" s="6">
        <v>45230</v>
      </c>
      <c r="M201" s="24">
        <f t="shared" si="22"/>
        <v>33</v>
      </c>
      <c r="N201" s="12" t="str">
        <f t="shared" si="23"/>
        <v>Sim</v>
      </c>
      <c r="O201" s="2" t="s">
        <v>2802</v>
      </c>
      <c r="P201" s="11"/>
      <c r="Q201" s="30" t="s">
        <v>21</v>
      </c>
      <c r="R201" s="30" t="s">
        <v>22</v>
      </c>
      <c r="S201" s="4" t="s">
        <v>2803</v>
      </c>
      <c r="T201" s="4" t="s">
        <v>2182</v>
      </c>
      <c r="U201" s="4" t="s">
        <v>2285</v>
      </c>
      <c r="V201" s="11" t="s">
        <v>2804</v>
      </c>
      <c r="W201" s="4" t="s">
        <v>33</v>
      </c>
    </row>
    <row r="202" spans="1:23" ht="61.5" x14ac:dyDescent="0.25">
      <c r="A202"/>
      <c r="B202" s="2" t="str">
        <f t="shared" si="20"/>
        <v>RESPONDIDO</v>
      </c>
      <c r="C202" s="29" t="str">
        <f t="shared" ca="1" si="21"/>
        <v/>
      </c>
      <c r="D202" s="2" t="s">
        <v>2393</v>
      </c>
      <c r="E202" s="4"/>
      <c r="F202" s="9" t="s">
        <v>12</v>
      </c>
      <c r="G202" s="4"/>
      <c r="H202" s="4"/>
      <c r="I202" s="9" t="s">
        <v>449</v>
      </c>
      <c r="J202" s="9"/>
      <c r="K202" s="3">
        <v>44999</v>
      </c>
      <c r="L202" s="6">
        <v>45028</v>
      </c>
      <c r="M202" s="24">
        <f t="shared" si="22"/>
        <v>29</v>
      </c>
      <c r="N202" s="12" t="str">
        <f t="shared" si="23"/>
        <v>Sim</v>
      </c>
      <c r="O202" s="2" t="s">
        <v>2394</v>
      </c>
      <c r="P202" s="11"/>
      <c r="Q202" s="30" t="s">
        <v>21</v>
      </c>
      <c r="R202" s="30" t="s">
        <v>22</v>
      </c>
      <c r="S202" s="4" t="s">
        <v>244</v>
      </c>
      <c r="T202" s="4" t="s">
        <v>91</v>
      </c>
      <c r="U202" s="4" t="s">
        <v>2285</v>
      </c>
      <c r="V202" s="11" t="s">
        <v>2395</v>
      </c>
      <c r="W202" s="4" t="s">
        <v>33</v>
      </c>
    </row>
    <row r="203" spans="1:23" ht="61.5" x14ac:dyDescent="0.25">
      <c r="A203"/>
      <c r="B203" s="2" t="str">
        <f t="shared" si="20"/>
        <v>RESPONDIDO</v>
      </c>
      <c r="C203" s="29" t="str">
        <f t="shared" ca="1" si="21"/>
        <v/>
      </c>
      <c r="D203" s="2" t="s">
        <v>2766</v>
      </c>
      <c r="E203" s="4"/>
      <c r="F203" s="9" t="s">
        <v>13</v>
      </c>
      <c r="G203" s="9" t="s">
        <v>58</v>
      </c>
      <c r="H203" s="4"/>
      <c r="I203" s="9" t="s">
        <v>449</v>
      </c>
      <c r="J203" s="9"/>
      <c r="K203" s="3">
        <v>45180</v>
      </c>
      <c r="L203" s="6">
        <v>45215</v>
      </c>
      <c r="M203" s="24">
        <f t="shared" si="22"/>
        <v>35</v>
      </c>
      <c r="N203" s="12" t="str">
        <f t="shared" si="23"/>
        <v>Sim</v>
      </c>
      <c r="O203" s="2" t="s">
        <v>2767</v>
      </c>
      <c r="P203" s="11"/>
      <c r="Q203" s="30" t="s">
        <v>21</v>
      </c>
      <c r="R203" s="30" t="s">
        <v>22</v>
      </c>
      <c r="S203" s="4" t="s">
        <v>519</v>
      </c>
      <c r="T203" s="4" t="s">
        <v>91</v>
      </c>
      <c r="U203" s="4" t="s">
        <v>2285</v>
      </c>
      <c r="V203" s="11" t="s">
        <v>2768</v>
      </c>
      <c r="W203" s="4" t="s">
        <v>28</v>
      </c>
    </row>
    <row r="204" spans="1:23" ht="61.5" x14ac:dyDescent="0.25">
      <c r="A204"/>
      <c r="B204" s="2" t="str">
        <f t="shared" si="20"/>
        <v>RESPONDIDO</v>
      </c>
      <c r="C204" s="29" t="str">
        <f t="shared" ca="1" si="21"/>
        <v/>
      </c>
      <c r="D204" s="2" t="s">
        <v>2390</v>
      </c>
      <c r="E204" s="4"/>
      <c r="F204" s="9" t="s">
        <v>12</v>
      </c>
      <c r="G204" s="4"/>
      <c r="H204" s="4"/>
      <c r="I204" s="9" t="s">
        <v>449</v>
      </c>
      <c r="J204" s="9"/>
      <c r="K204" s="3">
        <v>44998</v>
      </c>
      <c r="L204" s="6">
        <v>45027</v>
      </c>
      <c r="M204" s="24">
        <f t="shared" si="22"/>
        <v>29</v>
      </c>
      <c r="N204" s="12" t="str">
        <f t="shared" si="23"/>
        <v>Sim</v>
      </c>
      <c r="O204" s="11" t="s">
        <v>2391</v>
      </c>
      <c r="P204" s="11"/>
      <c r="Q204" s="30" t="s">
        <v>21</v>
      </c>
      <c r="R204" s="30" t="s">
        <v>22</v>
      </c>
      <c r="S204" s="4" t="s">
        <v>244</v>
      </c>
      <c r="T204" s="4" t="s">
        <v>91</v>
      </c>
      <c r="U204" s="4" t="s">
        <v>2285</v>
      </c>
      <c r="V204" s="11" t="s">
        <v>2392</v>
      </c>
      <c r="W204" s="4" t="s">
        <v>59</v>
      </c>
    </row>
    <row r="205" spans="1:23" ht="61.5" x14ac:dyDescent="0.25">
      <c r="A205"/>
      <c r="B205" s="2" t="str">
        <f t="shared" si="20"/>
        <v>RESPONDIDO</v>
      </c>
      <c r="C205" s="29" t="str">
        <f t="shared" ca="1" si="21"/>
        <v/>
      </c>
      <c r="D205" s="2" t="s">
        <v>2359</v>
      </c>
      <c r="E205" s="4"/>
      <c r="F205" s="9" t="s">
        <v>12</v>
      </c>
      <c r="G205" s="4"/>
      <c r="H205" s="4"/>
      <c r="I205" s="9" t="s">
        <v>449</v>
      </c>
      <c r="J205" s="9"/>
      <c r="K205" s="3">
        <v>44980</v>
      </c>
      <c r="L205" s="6">
        <v>45013</v>
      </c>
      <c r="M205" s="24">
        <f t="shared" si="22"/>
        <v>33</v>
      </c>
      <c r="N205" s="12" t="str">
        <f t="shared" si="23"/>
        <v>Sim</v>
      </c>
      <c r="O205" s="2" t="s">
        <v>2360</v>
      </c>
      <c r="P205" s="11"/>
      <c r="Q205" s="30" t="s">
        <v>21</v>
      </c>
      <c r="R205" s="30" t="s">
        <v>22</v>
      </c>
      <c r="S205" s="4" t="s">
        <v>1335</v>
      </c>
      <c r="T205" s="4" t="s">
        <v>91</v>
      </c>
      <c r="U205" s="4" t="s">
        <v>2285</v>
      </c>
      <c r="V205" s="11" t="s">
        <v>2361</v>
      </c>
      <c r="W205" s="4" t="s">
        <v>59</v>
      </c>
    </row>
    <row r="206" spans="1:23" ht="61.5" x14ac:dyDescent="0.25">
      <c r="A206"/>
      <c r="B206" s="2" t="str">
        <f t="shared" si="20"/>
        <v>RESPONDIDO</v>
      </c>
      <c r="C206" s="29" t="str">
        <f t="shared" ca="1" si="21"/>
        <v/>
      </c>
      <c r="D206" s="2" t="s">
        <v>2498</v>
      </c>
      <c r="E206" s="4"/>
      <c r="F206" s="9" t="s">
        <v>12</v>
      </c>
      <c r="G206" s="4"/>
      <c r="H206" s="4"/>
      <c r="I206" s="9" t="s">
        <v>449</v>
      </c>
      <c r="J206" s="9"/>
      <c r="K206" s="3">
        <v>45054</v>
      </c>
      <c r="L206" s="6">
        <v>45082</v>
      </c>
      <c r="M206" s="24">
        <f t="shared" si="22"/>
        <v>28</v>
      </c>
      <c r="N206" s="12" t="str">
        <f t="shared" si="23"/>
        <v>Sim</v>
      </c>
      <c r="O206" s="2" t="s">
        <v>2499</v>
      </c>
      <c r="P206" s="11"/>
      <c r="Q206" s="30" t="s">
        <v>21</v>
      </c>
      <c r="R206" s="30" t="s">
        <v>22</v>
      </c>
      <c r="S206" s="4" t="s">
        <v>242</v>
      </c>
      <c r="T206" s="4" t="s">
        <v>91</v>
      </c>
      <c r="U206" s="4" t="s">
        <v>2285</v>
      </c>
      <c r="V206" s="11" t="s">
        <v>2500</v>
      </c>
      <c r="W206" s="4" t="s">
        <v>34</v>
      </c>
    </row>
    <row r="207" spans="1:23" ht="165" x14ac:dyDescent="0.25">
      <c r="A207"/>
      <c r="B207" s="2" t="str">
        <f t="shared" si="20"/>
        <v>RESPONDIDO</v>
      </c>
      <c r="C207" s="29" t="str">
        <f t="shared" ca="1" si="21"/>
        <v/>
      </c>
      <c r="D207" s="2" t="s">
        <v>2523</v>
      </c>
      <c r="E207" s="4"/>
      <c r="F207" s="9" t="s">
        <v>12</v>
      </c>
      <c r="G207" s="4"/>
      <c r="H207" s="4"/>
      <c r="I207" s="9" t="s">
        <v>2625</v>
      </c>
      <c r="J207" s="9"/>
      <c r="K207" s="3">
        <v>45071</v>
      </c>
      <c r="L207" s="6">
        <v>45103</v>
      </c>
      <c r="M207" s="24">
        <f t="shared" si="22"/>
        <v>32</v>
      </c>
      <c r="N207" s="12" t="str">
        <f t="shared" si="23"/>
        <v>Sim</v>
      </c>
      <c r="O207" s="2" t="s">
        <v>194</v>
      </c>
      <c r="P207" s="11"/>
      <c r="Q207" s="30" t="s">
        <v>21</v>
      </c>
      <c r="R207" s="30" t="s">
        <v>22</v>
      </c>
      <c r="S207" s="4" t="s">
        <v>244</v>
      </c>
      <c r="T207" s="4" t="s">
        <v>91</v>
      </c>
      <c r="U207" s="4" t="s">
        <v>2285</v>
      </c>
      <c r="V207" s="11" t="s">
        <v>2524</v>
      </c>
      <c r="W207" s="4" t="s">
        <v>30</v>
      </c>
    </row>
    <row r="208" spans="1:23" ht="61.5" x14ac:dyDescent="0.25">
      <c r="A208"/>
      <c r="B208" s="2" t="str">
        <f t="shared" si="20"/>
        <v>RESPONDIDO</v>
      </c>
      <c r="C208" s="29" t="str">
        <f t="shared" ca="1" si="21"/>
        <v/>
      </c>
      <c r="D208" s="2" t="s">
        <v>2784</v>
      </c>
      <c r="E208" s="4"/>
      <c r="F208" s="9" t="s">
        <v>12</v>
      </c>
      <c r="G208" s="4"/>
      <c r="H208" s="4"/>
      <c r="I208" s="9" t="s">
        <v>2418</v>
      </c>
      <c r="J208" s="9"/>
      <c r="K208" s="3">
        <v>45191</v>
      </c>
      <c r="L208" s="6">
        <v>45219</v>
      </c>
      <c r="M208" s="24">
        <f t="shared" si="22"/>
        <v>28</v>
      </c>
      <c r="N208" s="12" t="str">
        <f t="shared" si="23"/>
        <v>Sim</v>
      </c>
      <c r="O208" s="2" t="s">
        <v>2785</v>
      </c>
      <c r="P208" s="11"/>
      <c r="Q208" s="30" t="s">
        <v>21</v>
      </c>
      <c r="R208" s="30" t="s">
        <v>22</v>
      </c>
      <c r="S208" s="4" t="s">
        <v>772</v>
      </c>
      <c r="T208" s="4" t="s">
        <v>1115</v>
      </c>
      <c r="U208" s="4" t="s">
        <v>2285</v>
      </c>
      <c r="V208" s="11" t="s">
        <v>2786</v>
      </c>
      <c r="W208" s="4" t="s">
        <v>27</v>
      </c>
    </row>
    <row r="209" spans="1:23" ht="120" x14ac:dyDescent="0.25">
      <c r="A209"/>
      <c r="B209" s="2" t="str">
        <f t="shared" si="20"/>
        <v>RESPONDIDO</v>
      </c>
      <c r="C209" s="29" t="str">
        <f t="shared" ca="1" si="21"/>
        <v/>
      </c>
      <c r="D209" s="2" t="s">
        <v>2433</v>
      </c>
      <c r="E209" s="4"/>
      <c r="F209" s="9" t="s">
        <v>12</v>
      </c>
      <c r="G209" s="4"/>
      <c r="H209" s="4"/>
      <c r="I209" s="9" t="s">
        <v>449</v>
      </c>
      <c r="J209" s="9"/>
      <c r="K209" s="3">
        <v>45019</v>
      </c>
      <c r="L209" s="6">
        <v>45050</v>
      </c>
      <c r="M209" s="24">
        <f t="shared" si="22"/>
        <v>31</v>
      </c>
      <c r="N209" s="12" t="str">
        <f t="shared" si="23"/>
        <v>Sim</v>
      </c>
      <c r="O209" s="2" t="s">
        <v>2434</v>
      </c>
      <c r="P209" s="11"/>
      <c r="Q209" s="30" t="s">
        <v>21</v>
      </c>
      <c r="R209" s="30" t="s">
        <v>22</v>
      </c>
      <c r="S209" s="4" t="s">
        <v>244</v>
      </c>
      <c r="T209" s="4" t="s">
        <v>91</v>
      </c>
      <c r="U209" s="4" t="s">
        <v>2285</v>
      </c>
      <c r="V209" s="11" t="s">
        <v>2435</v>
      </c>
      <c r="W209" s="4" t="s">
        <v>36</v>
      </c>
    </row>
    <row r="210" spans="1:23" ht="150" x14ac:dyDescent="0.25">
      <c r="A210"/>
      <c r="B210" s="2" t="str">
        <f t="shared" si="20"/>
        <v>RESPONDIDO</v>
      </c>
      <c r="C210" s="29" t="str">
        <f t="shared" ca="1" si="21"/>
        <v/>
      </c>
      <c r="D210" s="2" t="s">
        <v>2421</v>
      </c>
      <c r="E210" s="4"/>
      <c r="F210" s="9" t="s">
        <v>12</v>
      </c>
      <c r="G210" s="4"/>
      <c r="H210" s="4"/>
      <c r="I210" s="9" t="s">
        <v>2422</v>
      </c>
      <c r="J210" s="9"/>
      <c r="K210" s="3">
        <v>45015</v>
      </c>
      <c r="L210" s="6">
        <v>45048</v>
      </c>
      <c r="M210" s="24">
        <f t="shared" si="22"/>
        <v>33</v>
      </c>
      <c r="N210" s="12" t="str">
        <f t="shared" si="23"/>
        <v>Sim</v>
      </c>
      <c r="O210" s="2" t="s">
        <v>2423</v>
      </c>
      <c r="P210" s="11"/>
      <c r="Q210" s="30" t="s">
        <v>21</v>
      </c>
      <c r="R210" s="30" t="s">
        <v>22</v>
      </c>
      <c r="S210" s="4" t="s">
        <v>244</v>
      </c>
      <c r="T210" s="4" t="s">
        <v>91</v>
      </c>
      <c r="U210" s="4" t="s">
        <v>2285</v>
      </c>
      <c r="V210" s="11" t="s">
        <v>2424</v>
      </c>
      <c r="W210" s="4" t="s">
        <v>33</v>
      </c>
    </row>
    <row r="211" spans="1:23" ht="61.5" x14ac:dyDescent="0.25">
      <c r="A211"/>
      <c r="B211" s="2" t="str">
        <f t="shared" si="20"/>
        <v>RESPONDIDO</v>
      </c>
      <c r="C211" s="29" t="str">
        <f t="shared" ca="1" si="21"/>
        <v/>
      </c>
      <c r="D211" s="2" t="s">
        <v>2588</v>
      </c>
      <c r="E211" s="4"/>
      <c r="F211" s="9" t="s">
        <v>12</v>
      </c>
      <c r="G211" s="4"/>
      <c r="H211" s="4"/>
      <c r="I211" s="9" t="s">
        <v>449</v>
      </c>
      <c r="J211" s="9"/>
      <c r="K211" s="3">
        <v>45091</v>
      </c>
      <c r="L211" s="6">
        <v>45121</v>
      </c>
      <c r="M211" s="24">
        <f t="shared" si="22"/>
        <v>30</v>
      </c>
      <c r="N211" s="12" t="str">
        <f t="shared" si="23"/>
        <v>Sim</v>
      </c>
      <c r="O211" s="2" t="s">
        <v>2589</v>
      </c>
      <c r="P211" s="11"/>
      <c r="Q211" s="30" t="s">
        <v>21</v>
      </c>
      <c r="R211" s="30" t="s">
        <v>22</v>
      </c>
      <c r="S211" s="4" t="s">
        <v>244</v>
      </c>
      <c r="T211" s="4" t="s">
        <v>91</v>
      </c>
      <c r="U211" s="4" t="s">
        <v>2285</v>
      </c>
      <c r="V211" s="11" t="s">
        <v>2590</v>
      </c>
      <c r="W211" s="4" t="s">
        <v>36</v>
      </c>
    </row>
    <row r="212" spans="1:23" ht="135" x14ac:dyDescent="0.25">
      <c r="A212"/>
      <c r="B212" s="2" t="str">
        <f t="shared" si="20"/>
        <v>RESPONDIDO</v>
      </c>
      <c r="C212" s="29" t="str">
        <f t="shared" ca="1" si="21"/>
        <v/>
      </c>
      <c r="D212" s="2" t="s">
        <v>2750</v>
      </c>
      <c r="E212" s="4"/>
      <c r="F212" s="9" t="s">
        <v>12</v>
      </c>
      <c r="G212" s="4"/>
      <c r="H212" s="4"/>
      <c r="I212" s="9" t="s">
        <v>2783</v>
      </c>
      <c r="J212" s="9"/>
      <c r="K212" s="3">
        <v>45163</v>
      </c>
      <c r="L212" s="6">
        <v>45191</v>
      </c>
      <c r="M212" s="24">
        <f t="shared" si="22"/>
        <v>28</v>
      </c>
      <c r="N212" s="12" t="str">
        <f t="shared" si="23"/>
        <v>Sim</v>
      </c>
      <c r="O212" s="2" t="s">
        <v>2589</v>
      </c>
      <c r="P212" s="11"/>
      <c r="Q212" s="30" t="s">
        <v>21</v>
      </c>
      <c r="R212" s="30" t="s">
        <v>22</v>
      </c>
      <c r="S212" s="4" t="s">
        <v>244</v>
      </c>
      <c r="T212" s="4" t="s">
        <v>91</v>
      </c>
      <c r="U212" s="4" t="s">
        <v>2285</v>
      </c>
      <c r="V212" s="11" t="s">
        <v>2751</v>
      </c>
      <c r="W212" s="4" t="s">
        <v>36</v>
      </c>
    </row>
    <row r="213" spans="1:23" ht="180" x14ac:dyDescent="0.25">
      <c r="A213"/>
      <c r="B213" s="2" t="str">
        <f t="shared" si="20"/>
        <v>RESPONDIDO</v>
      </c>
      <c r="C213" s="29" t="str">
        <f t="shared" ca="1" si="21"/>
        <v/>
      </c>
      <c r="D213" s="2" t="s">
        <v>2516</v>
      </c>
      <c r="E213" s="4"/>
      <c r="F213" s="9" t="s">
        <v>12</v>
      </c>
      <c r="G213" s="4"/>
      <c r="H213" s="4"/>
      <c r="I213" s="9" t="s">
        <v>2517</v>
      </c>
      <c r="J213" s="9"/>
      <c r="K213" s="3">
        <v>45069</v>
      </c>
      <c r="L213" s="6">
        <v>45070</v>
      </c>
      <c r="M213" s="24">
        <f t="shared" si="22"/>
        <v>1</v>
      </c>
      <c r="N213" s="12" t="str">
        <f t="shared" si="23"/>
        <v>Não</v>
      </c>
      <c r="O213" s="2" t="s">
        <v>2518</v>
      </c>
      <c r="P213" s="11"/>
      <c r="Q213" s="30" t="s">
        <v>21</v>
      </c>
      <c r="R213" s="30" t="s">
        <v>22</v>
      </c>
      <c r="S213" s="4" t="s">
        <v>244</v>
      </c>
      <c r="T213" s="4" t="s">
        <v>91</v>
      </c>
      <c r="U213" s="4" t="s">
        <v>2285</v>
      </c>
      <c r="V213" s="11" t="s">
        <v>2519</v>
      </c>
      <c r="W213" s="4" t="s">
        <v>51</v>
      </c>
    </row>
    <row r="214" spans="1:23" ht="61.5" x14ac:dyDescent="0.25">
      <c r="A214"/>
      <c r="B214" s="2" t="str">
        <f t="shared" si="20"/>
        <v>RESPONDIDO</v>
      </c>
      <c r="C214" s="29" t="str">
        <f t="shared" ca="1" si="21"/>
        <v/>
      </c>
      <c r="D214" s="2" t="s">
        <v>2383</v>
      </c>
      <c r="E214" s="4"/>
      <c r="F214" s="9" t="s">
        <v>12</v>
      </c>
      <c r="G214" s="4"/>
      <c r="H214" s="4"/>
      <c r="I214" s="9" t="s">
        <v>2384</v>
      </c>
      <c r="J214" s="9"/>
      <c r="K214" s="3">
        <v>44992</v>
      </c>
      <c r="L214" s="6">
        <v>45013</v>
      </c>
      <c r="M214" s="24">
        <f t="shared" si="22"/>
        <v>21</v>
      </c>
      <c r="N214" s="12" t="str">
        <f t="shared" si="23"/>
        <v>Sim</v>
      </c>
      <c r="O214" s="2" t="s">
        <v>2385</v>
      </c>
      <c r="P214" s="11"/>
      <c r="Q214" s="30" t="s">
        <v>21</v>
      </c>
      <c r="R214" s="30" t="s">
        <v>22</v>
      </c>
      <c r="S214" s="4" t="s">
        <v>244</v>
      </c>
      <c r="T214" s="4" t="s">
        <v>91</v>
      </c>
      <c r="U214" s="4" t="s">
        <v>2285</v>
      </c>
      <c r="V214" s="11" t="s">
        <v>2386</v>
      </c>
      <c r="W214" s="4" t="s">
        <v>26</v>
      </c>
    </row>
    <row r="215" spans="1:23" ht="135" x14ac:dyDescent="0.25">
      <c r="A215"/>
      <c r="B215" s="2" t="str">
        <f t="shared" ref="B215:B227" si="24">IF(D215="","",IF(I215="","PENDENTE","RESPONDIDO"))</f>
        <v>RESPONDIDO</v>
      </c>
      <c r="C215" s="29" t="str">
        <f t="shared" ca="1" si="21"/>
        <v/>
      </c>
      <c r="D215" s="2" t="s">
        <v>2665</v>
      </c>
      <c r="E215" s="4"/>
      <c r="F215" s="9" t="s">
        <v>15</v>
      </c>
      <c r="G215" s="4"/>
      <c r="H215" s="4"/>
      <c r="I215" s="9" t="s">
        <v>2674</v>
      </c>
      <c r="J215" s="9"/>
      <c r="K215" s="3">
        <v>45124</v>
      </c>
      <c r="L215" s="6">
        <v>45126</v>
      </c>
      <c r="M215" s="24">
        <f t="shared" si="22"/>
        <v>2</v>
      </c>
      <c r="N215" s="12" t="str">
        <f t="shared" si="23"/>
        <v>Não</v>
      </c>
      <c r="O215" s="2" t="s">
        <v>833</v>
      </c>
      <c r="P215" s="11" t="s">
        <v>832</v>
      </c>
      <c r="Q215" s="30" t="s">
        <v>21</v>
      </c>
      <c r="R215" s="30" t="s">
        <v>508</v>
      </c>
      <c r="S215" s="4" t="s">
        <v>837</v>
      </c>
      <c r="T215" s="4" t="s">
        <v>26</v>
      </c>
      <c r="U215" s="4" t="s">
        <v>2285</v>
      </c>
      <c r="V215" s="11" t="s">
        <v>2666</v>
      </c>
      <c r="W215" s="4" t="s">
        <v>51</v>
      </c>
    </row>
    <row r="216" spans="1:23" ht="61.5" x14ac:dyDescent="0.25">
      <c r="A216"/>
      <c r="B216" s="2" t="str">
        <f t="shared" si="24"/>
        <v>RESPONDIDO</v>
      </c>
      <c r="C216" s="29" t="str">
        <f t="shared" ca="1" si="21"/>
        <v/>
      </c>
      <c r="D216" s="2" t="s">
        <v>2446</v>
      </c>
      <c r="E216" s="4"/>
      <c r="F216" s="9" t="s">
        <v>14</v>
      </c>
      <c r="G216" s="9" t="s">
        <v>58</v>
      </c>
      <c r="H216" s="4"/>
      <c r="I216" s="9" t="s">
        <v>2447</v>
      </c>
      <c r="J216" s="9"/>
      <c r="K216" s="3">
        <v>45028</v>
      </c>
      <c r="L216" s="6">
        <v>45058</v>
      </c>
      <c r="M216" s="24">
        <f t="shared" si="22"/>
        <v>30</v>
      </c>
      <c r="N216" s="12" t="str">
        <f t="shared" si="23"/>
        <v>Sim</v>
      </c>
      <c r="O216" s="11" t="s">
        <v>2448</v>
      </c>
      <c r="P216" s="11"/>
      <c r="Q216" s="30" t="s">
        <v>21</v>
      </c>
      <c r="R216" s="30" t="s">
        <v>508</v>
      </c>
      <c r="S216" s="4" t="s">
        <v>519</v>
      </c>
      <c r="T216" s="4" t="s">
        <v>91</v>
      </c>
      <c r="U216" s="4" t="s">
        <v>2285</v>
      </c>
      <c r="V216" s="11" t="s">
        <v>2449</v>
      </c>
      <c r="W216" s="4" t="s">
        <v>33</v>
      </c>
    </row>
    <row r="217" spans="1:23" ht="225" x14ac:dyDescent="0.25">
      <c r="A217"/>
      <c r="B217" s="2" t="str">
        <f t="shared" si="24"/>
        <v>RESPONDIDO</v>
      </c>
      <c r="C217" s="29" t="str">
        <f t="shared" ca="1" si="21"/>
        <v/>
      </c>
      <c r="D217" s="2" t="s">
        <v>2324</v>
      </c>
      <c r="E217" s="4"/>
      <c r="F217" s="9" t="s">
        <v>12</v>
      </c>
      <c r="G217" s="4"/>
      <c r="H217" s="4"/>
      <c r="I217" s="9" t="s">
        <v>2325</v>
      </c>
      <c r="J217" s="9"/>
      <c r="K217" s="3">
        <v>44960</v>
      </c>
      <c r="L217" s="6">
        <v>44981</v>
      </c>
      <c r="M217" s="24">
        <f t="shared" si="22"/>
        <v>21</v>
      </c>
      <c r="N217" s="12" t="str">
        <f t="shared" si="23"/>
        <v>Sim</v>
      </c>
      <c r="O217" s="2" t="s">
        <v>2326</v>
      </c>
      <c r="P217" s="11" t="s">
        <v>549</v>
      </c>
      <c r="Q217" s="30"/>
      <c r="R217" s="30" t="s">
        <v>508</v>
      </c>
      <c r="S217" s="4" t="s">
        <v>547</v>
      </c>
      <c r="T217" s="4" t="s">
        <v>256</v>
      </c>
      <c r="U217" s="4" t="s">
        <v>2285</v>
      </c>
      <c r="V217" s="11" t="s">
        <v>2327</v>
      </c>
      <c r="W217" s="4" t="s">
        <v>29</v>
      </c>
    </row>
    <row r="218" spans="1:23" ht="105" x14ac:dyDescent="0.25">
      <c r="A218"/>
      <c r="B218" s="2" t="str">
        <f t="shared" si="24"/>
        <v>RESPONDIDO</v>
      </c>
      <c r="C218" s="29" t="str">
        <f t="shared" ca="1" si="21"/>
        <v/>
      </c>
      <c r="D218" s="2" t="s">
        <v>2961</v>
      </c>
      <c r="E218" s="4"/>
      <c r="F218" s="9" t="s">
        <v>12</v>
      </c>
      <c r="G218" s="4"/>
      <c r="H218" s="4"/>
      <c r="I218" s="9" t="s">
        <v>449</v>
      </c>
      <c r="J218" s="9"/>
      <c r="K218" s="3">
        <v>45282</v>
      </c>
      <c r="L218" s="6">
        <v>45307</v>
      </c>
      <c r="M218" s="24">
        <f t="shared" si="22"/>
        <v>25</v>
      </c>
      <c r="N218" s="12" t="str">
        <f t="shared" si="23"/>
        <v>Sim</v>
      </c>
      <c r="O218" s="2" t="s">
        <v>2962</v>
      </c>
      <c r="P218" s="11" t="s">
        <v>2963</v>
      </c>
      <c r="Q218" s="30"/>
      <c r="R218" s="30" t="s">
        <v>508</v>
      </c>
      <c r="S218" s="4" t="s">
        <v>286</v>
      </c>
      <c r="T218" s="4" t="s">
        <v>91</v>
      </c>
      <c r="U218" s="4" t="s">
        <v>2285</v>
      </c>
      <c r="V218" s="11" t="s">
        <v>2964</v>
      </c>
      <c r="W218" s="4" t="s">
        <v>52</v>
      </c>
    </row>
    <row r="219" spans="1:23" ht="270" x14ac:dyDescent="0.25">
      <c r="A219"/>
      <c r="B219" s="2" t="str">
        <f t="shared" si="24"/>
        <v>RESPONDIDO</v>
      </c>
      <c r="C219" s="29" t="str">
        <f t="shared" ca="1" si="21"/>
        <v/>
      </c>
      <c r="D219" s="2" t="s">
        <v>2493</v>
      </c>
      <c r="E219" s="4"/>
      <c r="F219" s="9" t="s">
        <v>12</v>
      </c>
      <c r="G219" s="4"/>
      <c r="H219" s="4"/>
      <c r="I219" s="9" t="s">
        <v>449</v>
      </c>
      <c r="J219" s="9"/>
      <c r="K219" s="3">
        <v>45049</v>
      </c>
      <c r="L219" s="6">
        <v>45069</v>
      </c>
      <c r="M219" s="24">
        <f t="shared" si="22"/>
        <v>20</v>
      </c>
      <c r="N219" s="12" t="str">
        <f t="shared" si="23"/>
        <v>Não</v>
      </c>
      <c r="O219" s="11" t="s">
        <v>2672</v>
      </c>
      <c r="P219" s="11" t="s">
        <v>832</v>
      </c>
      <c r="Q219" s="30"/>
      <c r="R219" s="30" t="s">
        <v>508</v>
      </c>
      <c r="S219" s="4" t="s">
        <v>837</v>
      </c>
      <c r="T219" s="4" t="s">
        <v>26</v>
      </c>
      <c r="U219" s="4" t="s">
        <v>2285</v>
      </c>
      <c r="V219" s="11" t="s">
        <v>2494</v>
      </c>
      <c r="W219" s="4" t="s">
        <v>59</v>
      </c>
    </row>
    <row r="220" spans="1:23" ht="135" x14ac:dyDescent="0.25">
      <c r="A220"/>
      <c r="B220" s="2" t="str">
        <f t="shared" si="24"/>
        <v>RESPONDIDO</v>
      </c>
      <c r="C220" s="29" t="str">
        <f t="shared" ca="1" si="21"/>
        <v/>
      </c>
      <c r="D220" s="2" t="s">
        <v>2586</v>
      </c>
      <c r="E220" s="4"/>
      <c r="F220" s="9" t="s">
        <v>15</v>
      </c>
      <c r="G220" s="4"/>
      <c r="H220" s="4"/>
      <c r="I220" s="9" t="s">
        <v>2594</v>
      </c>
      <c r="J220" s="9"/>
      <c r="K220" s="3">
        <v>45091</v>
      </c>
      <c r="L220" s="6">
        <v>45092</v>
      </c>
      <c r="M220" s="24">
        <f t="shared" si="22"/>
        <v>1</v>
      </c>
      <c r="N220" s="12" t="str">
        <f t="shared" si="23"/>
        <v>Não</v>
      </c>
      <c r="O220" s="11" t="s">
        <v>2673</v>
      </c>
      <c r="P220" s="11" t="s">
        <v>832</v>
      </c>
      <c r="Q220" s="30"/>
      <c r="R220" s="30" t="s">
        <v>508</v>
      </c>
      <c r="S220" s="4" t="s">
        <v>837</v>
      </c>
      <c r="T220" s="4" t="s">
        <v>26</v>
      </c>
      <c r="U220" s="4" t="s">
        <v>2285</v>
      </c>
      <c r="V220" s="11" t="s">
        <v>2587</v>
      </c>
      <c r="W220" s="4" t="s">
        <v>51</v>
      </c>
    </row>
    <row r="221" spans="1:23" ht="135" x14ac:dyDescent="0.25">
      <c r="A221"/>
      <c r="B221" s="2" t="str">
        <f t="shared" si="24"/>
        <v>RESPONDIDO</v>
      </c>
      <c r="C221" s="29" t="str">
        <f t="shared" ca="1" si="21"/>
        <v/>
      </c>
      <c r="D221" s="2" t="s">
        <v>2686</v>
      </c>
      <c r="E221" s="4"/>
      <c r="F221" s="9" t="s">
        <v>15</v>
      </c>
      <c r="G221" s="4"/>
      <c r="H221" s="4"/>
      <c r="I221" s="9" t="s">
        <v>2689</v>
      </c>
      <c r="J221" s="9"/>
      <c r="K221" s="3">
        <v>45128</v>
      </c>
      <c r="L221" s="6">
        <v>45132</v>
      </c>
      <c r="M221" s="24">
        <f t="shared" si="22"/>
        <v>4</v>
      </c>
      <c r="N221" s="12" t="str">
        <f t="shared" si="23"/>
        <v>Não</v>
      </c>
      <c r="O221" s="2"/>
      <c r="P221" s="2" t="s">
        <v>832</v>
      </c>
      <c r="Q221" s="30"/>
      <c r="R221" s="30" t="s">
        <v>508</v>
      </c>
      <c r="S221" s="4" t="s">
        <v>837</v>
      </c>
      <c r="T221" s="4" t="s">
        <v>26</v>
      </c>
      <c r="U221" s="4" t="s">
        <v>2285</v>
      </c>
      <c r="V221" s="11" t="s">
        <v>2687</v>
      </c>
      <c r="W221" s="4" t="s">
        <v>51</v>
      </c>
    </row>
    <row r="222" spans="1:23" ht="150" x14ac:dyDescent="0.25">
      <c r="A222"/>
      <c r="B222" s="2" t="str">
        <f t="shared" si="24"/>
        <v>RESPONDIDO</v>
      </c>
      <c r="C222" s="29" t="str">
        <f t="shared" ca="1" si="21"/>
        <v/>
      </c>
      <c r="D222" s="2" t="s">
        <v>2926</v>
      </c>
      <c r="E222" s="4"/>
      <c r="F222" s="9" t="s">
        <v>15</v>
      </c>
      <c r="G222" s="4"/>
      <c r="H222" s="4"/>
      <c r="I222" s="9" t="s">
        <v>449</v>
      </c>
      <c r="J222" s="9"/>
      <c r="K222" s="3">
        <v>45251</v>
      </c>
      <c r="L222" s="6">
        <v>45252</v>
      </c>
      <c r="M222" s="24">
        <f t="shared" si="22"/>
        <v>1</v>
      </c>
      <c r="N222" s="12" t="str">
        <f t="shared" si="23"/>
        <v>Não</v>
      </c>
      <c r="O222" s="11" t="s">
        <v>2929</v>
      </c>
      <c r="P222" s="11" t="s">
        <v>2930</v>
      </c>
      <c r="Q222" s="30"/>
      <c r="R222" s="30" t="s">
        <v>508</v>
      </c>
      <c r="S222" s="4" t="s">
        <v>244</v>
      </c>
      <c r="T222" s="4" t="s">
        <v>91</v>
      </c>
      <c r="U222" s="4" t="s">
        <v>2285</v>
      </c>
      <c r="V222" s="11" t="s">
        <v>2931</v>
      </c>
      <c r="W222" s="4" t="s">
        <v>51</v>
      </c>
    </row>
    <row r="223" spans="1:23" ht="150" x14ac:dyDescent="0.25">
      <c r="A223"/>
      <c r="B223" s="2" t="str">
        <f t="shared" si="24"/>
        <v>RESPONDIDO</v>
      </c>
      <c r="C223" s="29" t="str">
        <f t="shared" ref="C223:C227" ca="1" si="25">IF(D223="","",IF(I223="",(K223+20)-TODAY(),""))</f>
        <v/>
      </c>
      <c r="D223" s="2" t="s">
        <v>2927</v>
      </c>
      <c r="E223" s="4"/>
      <c r="F223" s="9" t="s">
        <v>15</v>
      </c>
      <c r="G223" s="4"/>
      <c r="H223" s="4"/>
      <c r="I223" s="9" t="s">
        <v>449</v>
      </c>
      <c r="J223" s="9"/>
      <c r="K223" s="3">
        <v>45251</v>
      </c>
      <c r="L223" s="6">
        <v>45252</v>
      </c>
      <c r="M223" s="24">
        <f t="shared" ref="M223:M227" si="26">IF(L223="","",L223-K223)</f>
        <v>1</v>
      </c>
      <c r="N223" s="12" t="str">
        <f t="shared" si="23"/>
        <v>Não</v>
      </c>
      <c r="O223" s="11" t="s">
        <v>2929</v>
      </c>
      <c r="P223" s="11" t="s">
        <v>2930</v>
      </c>
      <c r="Q223" s="30"/>
      <c r="R223" s="30" t="s">
        <v>508</v>
      </c>
      <c r="S223" s="4" t="s">
        <v>244</v>
      </c>
      <c r="T223" s="4" t="s">
        <v>91</v>
      </c>
      <c r="U223" s="4" t="s">
        <v>2285</v>
      </c>
      <c r="V223" s="11" t="s">
        <v>2931</v>
      </c>
      <c r="W223" s="4" t="s">
        <v>51</v>
      </c>
    </row>
    <row r="224" spans="1:23" ht="150" x14ac:dyDescent="0.25">
      <c r="A224"/>
      <c r="B224" s="2" t="str">
        <f t="shared" si="24"/>
        <v>RESPONDIDO</v>
      </c>
      <c r="C224" s="29" t="str">
        <f t="shared" ca="1" si="25"/>
        <v/>
      </c>
      <c r="D224" s="2" t="s">
        <v>2928</v>
      </c>
      <c r="E224" s="4"/>
      <c r="F224" s="9" t="s">
        <v>15</v>
      </c>
      <c r="G224" s="4"/>
      <c r="H224" s="4"/>
      <c r="I224" s="9" t="s">
        <v>449</v>
      </c>
      <c r="J224" s="9"/>
      <c r="K224" s="3">
        <v>45251</v>
      </c>
      <c r="L224" s="6">
        <v>45252</v>
      </c>
      <c r="M224" s="24">
        <f t="shared" si="26"/>
        <v>1</v>
      </c>
      <c r="N224" s="12" t="str">
        <f t="shared" si="23"/>
        <v>Não</v>
      </c>
      <c r="O224" s="11" t="s">
        <v>2929</v>
      </c>
      <c r="P224" s="11" t="s">
        <v>2930</v>
      </c>
      <c r="Q224" s="30"/>
      <c r="R224" s="30" t="s">
        <v>508</v>
      </c>
      <c r="S224" s="4" t="s">
        <v>244</v>
      </c>
      <c r="T224" s="4" t="s">
        <v>91</v>
      </c>
      <c r="U224" s="4" t="s">
        <v>2285</v>
      </c>
      <c r="V224" s="11" t="s">
        <v>2931</v>
      </c>
      <c r="W224" s="4" t="s">
        <v>51</v>
      </c>
    </row>
    <row r="225" spans="1:23" ht="180" x14ac:dyDescent="0.25">
      <c r="A225"/>
      <c r="B225" s="2" t="str">
        <f t="shared" si="24"/>
        <v>RESPONDIDO</v>
      </c>
      <c r="C225" s="29" t="str">
        <f t="shared" ca="1" si="25"/>
        <v/>
      </c>
      <c r="D225" s="2" t="s">
        <v>2402</v>
      </c>
      <c r="E225" s="4"/>
      <c r="F225" s="9" t="s">
        <v>15</v>
      </c>
      <c r="G225" s="4"/>
      <c r="H225" s="4"/>
      <c r="I225" s="9" t="s">
        <v>2403</v>
      </c>
      <c r="J225" s="9"/>
      <c r="K225" s="3">
        <v>45000</v>
      </c>
      <c r="L225" s="6">
        <v>45002</v>
      </c>
      <c r="M225" s="24">
        <f t="shared" si="26"/>
        <v>2</v>
      </c>
      <c r="N225" s="12" t="str">
        <f t="shared" si="23"/>
        <v>Não</v>
      </c>
      <c r="O225" s="2" t="s">
        <v>2404</v>
      </c>
      <c r="P225" s="11"/>
      <c r="Q225" s="30"/>
      <c r="R225" s="30" t="s">
        <v>508</v>
      </c>
      <c r="S225" s="4" t="s">
        <v>276</v>
      </c>
      <c r="T225" s="4" t="s">
        <v>91</v>
      </c>
      <c r="U225" s="4" t="s">
        <v>2285</v>
      </c>
      <c r="V225" s="11" t="s">
        <v>2405</v>
      </c>
      <c r="W225" s="4" t="s">
        <v>51</v>
      </c>
    </row>
    <row r="226" spans="1:23" ht="409.5" x14ac:dyDescent="0.25">
      <c r="A226"/>
      <c r="B226" s="2" t="str">
        <f t="shared" si="24"/>
        <v>RESPONDIDO</v>
      </c>
      <c r="C226" s="29" t="str">
        <f t="shared" ca="1" si="25"/>
        <v/>
      </c>
      <c r="D226" s="2" t="s">
        <v>2459</v>
      </c>
      <c r="E226" s="4"/>
      <c r="F226" s="9" t="s">
        <v>15</v>
      </c>
      <c r="G226" s="4"/>
      <c r="H226" s="4"/>
      <c r="I226" s="9" t="s">
        <v>2460</v>
      </c>
      <c r="J226" s="9"/>
      <c r="K226" s="3">
        <v>45030</v>
      </c>
      <c r="L226" s="6">
        <v>45062</v>
      </c>
      <c r="M226" s="24">
        <f t="shared" si="26"/>
        <v>32</v>
      </c>
      <c r="N226" s="12" t="str">
        <f t="shared" si="23"/>
        <v>Sim</v>
      </c>
      <c r="O226" s="11" t="s">
        <v>2461</v>
      </c>
      <c r="P226" s="11"/>
      <c r="Q226" s="30"/>
      <c r="R226" s="30" t="s">
        <v>508</v>
      </c>
      <c r="S226" s="4" t="s">
        <v>244</v>
      </c>
      <c r="T226" s="4" t="s">
        <v>91</v>
      </c>
      <c r="U226" s="4" t="s">
        <v>2285</v>
      </c>
      <c r="V226" s="11" t="s">
        <v>2626</v>
      </c>
      <c r="W226" s="4" t="s">
        <v>34</v>
      </c>
    </row>
    <row r="227" spans="1:23" ht="120" x14ac:dyDescent="0.25">
      <c r="A227"/>
      <c r="B227" s="2" t="str">
        <f t="shared" si="24"/>
        <v>RESPONDIDO</v>
      </c>
      <c r="C227" s="29" t="str">
        <f t="shared" ca="1" si="25"/>
        <v/>
      </c>
      <c r="D227" s="2" t="s">
        <v>2525</v>
      </c>
      <c r="E227" s="4"/>
      <c r="F227" s="9" t="s">
        <v>14</v>
      </c>
      <c r="G227" s="9" t="s">
        <v>58</v>
      </c>
      <c r="H227" s="4"/>
      <c r="I227" s="9" t="s">
        <v>2633</v>
      </c>
      <c r="J227" s="9"/>
      <c r="K227" s="3">
        <v>45076</v>
      </c>
      <c r="L227" s="6">
        <v>45106</v>
      </c>
      <c r="M227" s="24">
        <f t="shared" si="26"/>
        <v>30</v>
      </c>
      <c r="N227" s="12" t="str">
        <f t="shared" si="23"/>
        <v>Sim</v>
      </c>
      <c r="O227" s="2" t="s">
        <v>2526</v>
      </c>
      <c r="P227" s="11"/>
      <c r="Q227" s="30"/>
      <c r="R227" s="30" t="s">
        <v>508</v>
      </c>
      <c r="S227" s="4" t="s">
        <v>244</v>
      </c>
      <c r="T227" s="4" t="s">
        <v>91</v>
      </c>
      <c r="U227" s="4" t="s">
        <v>2285</v>
      </c>
      <c r="V227" s="11" t="s">
        <v>2527</v>
      </c>
      <c r="W227" s="4" t="s">
        <v>33</v>
      </c>
    </row>
    <row r="228" spans="1:23" ht="61.5" x14ac:dyDescent="0.25">
      <c r="A228"/>
      <c r="B228" s="2" t="str">
        <f t="shared" ref="B228:B286" si="27">IF(D228="","",IF(I228="","PENDENTE","RESPONDIDO"))</f>
        <v/>
      </c>
      <c r="C228" s="29" t="str">
        <f t="shared" ref="C228:C286" ca="1" si="28">IF(D228="","",IF(I228="",(K228+20)-TODAY(),""))</f>
        <v/>
      </c>
      <c r="D228" s="2"/>
      <c r="E228" s="4"/>
      <c r="F228" s="9"/>
      <c r="G228" s="4"/>
      <c r="H228" s="4"/>
      <c r="I228" s="9"/>
      <c r="J228" s="9"/>
      <c r="K228" s="3"/>
      <c r="L228" s="6"/>
      <c r="M228" s="24" t="str">
        <f t="shared" ref="M228:M286" si="29">IF(L228="","",L228-K228)</f>
        <v/>
      </c>
      <c r="N228" s="12" t="str">
        <f t="shared" ref="N228:N286" si="30">IF(L228="","",IF((L228-K228)&gt;20,"Sim","Não"))</f>
        <v/>
      </c>
      <c r="O228" s="11"/>
      <c r="P228" s="11"/>
      <c r="Q228" s="30"/>
      <c r="R228" s="30"/>
      <c r="S228" s="4"/>
      <c r="T228" s="4"/>
      <c r="U228" s="4"/>
      <c r="V228" s="11"/>
      <c r="W228" s="4"/>
    </row>
    <row r="229" spans="1:23" ht="61.5" x14ac:dyDescent="0.25">
      <c r="A229"/>
      <c r="B229" s="2" t="str">
        <f t="shared" si="27"/>
        <v/>
      </c>
      <c r="C229" s="29" t="str">
        <f t="shared" ca="1" si="28"/>
        <v/>
      </c>
      <c r="D229" s="2"/>
      <c r="E229" s="4"/>
      <c r="F229" s="9"/>
      <c r="G229" s="4"/>
      <c r="H229" s="4"/>
      <c r="I229" s="9"/>
      <c r="J229" s="9"/>
      <c r="K229" s="3"/>
      <c r="L229" s="6"/>
      <c r="M229" s="24" t="str">
        <f t="shared" si="29"/>
        <v/>
      </c>
      <c r="N229" s="12" t="str">
        <f t="shared" si="30"/>
        <v/>
      </c>
      <c r="O229" s="2"/>
      <c r="P229" s="11"/>
      <c r="Q229" s="30"/>
      <c r="R229" s="30"/>
      <c r="S229" s="4"/>
      <c r="T229" s="4"/>
      <c r="U229" s="4"/>
      <c r="V229" s="11"/>
      <c r="W229" s="4"/>
    </row>
    <row r="230" spans="1:23" ht="61.5" x14ac:dyDescent="0.25">
      <c r="A230"/>
      <c r="B230" s="2" t="str">
        <f t="shared" si="27"/>
        <v/>
      </c>
      <c r="C230" s="29" t="str">
        <f t="shared" ca="1" si="28"/>
        <v/>
      </c>
      <c r="D230" s="2"/>
      <c r="E230" s="4"/>
      <c r="F230" s="9"/>
      <c r="G230" s="4"/>
      <c r="H230" s="4"/>
      <c r="I230" s="9"/>
      <c r="J230" s="9"/>
      <c r="K230" s="3"/>
      <c r="L230" s="6"/>
      <c r="M230" s="24" t="str">
        <f t="shared" si="29"/>
        <v/>
      </c>
      <c r="N230" s="12" t="str">
        <f t="shared" si="30"/>
        <v/>
      </c>
      <c r="O230" s="2"/>
      <c r="P230" s="11"/>
      <c r="Q230" s="30"/>
      <c r="R230" s="30"/>
      <c r="S230" s="4"/>
      <c r="T230" s="4"/>
      <c r="U230" s="4"/>
      <c r="V230" s="11"/>
      <c r="W230" s="4"/>
    </row>
    <row r="231" spans="1:23" ht="61.5" x14ac:dyDescent="0.25">
      <c r="A231"/>
      <c r="B231" s="2" t="str">
        <f t="shared" si="27"/>
        <v/>
      </c>
      <c r="C231" s="29" t="str">
        <f t="shared" ca="1" si="28"/>
        <v/>
      </c>
      <c r="D231" s="2"/>
      <c r="E231" s="4"/>
      <c r="F231" s="9"/>
      <c r="G231" s="4"/>
      <c r="H231" s="4"/>
      <c r="I231" s="9"/>
      <c r="J231" s="9"/>
      <c r="K231" s="3"/>
      <c r="L231" s="6"/>
      <c r="M231" s="24" t="str">
        <f t="shared" si="29"/>
        <v/>
      </c>
      <c r="N231" s="12" t="str">
        <f t="shared" si="30"/>
        <v/>
      </c>
      <c r="O231" s="2"/>
      <c r="P231" s="11"/>
      <c r="Q231" s="30"/>
      <c r="R231" s="30"/>
      <c r="S231" s="4"/>
      <c r="T231" s="4"/>
      <c r="U231" s="4"/>
      <c r="V231" s="11"/>
      <c r="W231" s="4"/>
    </row>
    <row r="232" spans="1:23" ht="61.5" x14ac:dyDescent="0.25">
      <c r="A232"/>
      <c r="B232" s="2" t="str">
        <f t="shared" si="27"/>
        <v/>
      </c>
      <c r="C232" s="29" t="str">
        <f t="shared" ca="1" si="28"/>
        <v/>
      </c>
      <c r="D232" s="2"/>
      <c r="E232" s="4"/>
      <c r="F232" s="9"/>
      <c r="G232" s="4"/>
      <c r="H232" s="4"/>
      <c r="I232" s="9"/>
      <c r="J232" s="9"/>
      <c r="K232" s="3"/>
      <c r="L232" s="6"/>
      <c r="M232" s="24" t="str">
        <f t="shared" si="29"/>
        <v/>
      </c>
      <c r="N232" s="12" t="str">
        <f t="shared" si="30"/>
        <v/>
      </c>
      <c r="O232" s="2"/>
      <c r="P232" s="11"/>
      <c r="Q232" s="30"/>
      <c r="R232" s="30"/>
      <c r="S232" s="4"/>
      <c r="T232" s="4"/>
      <c r="U232" s="4"/>
      <c r="V232" s="11"/>
      <c r="W232" s="4"/>
    </row>
    <row r="233" spans="1:23" ht="61.5" x14ac:dyDescent="0.25">
      <c r="A233"/>
      <c r="B233" s="2" t="str">
        <f t="shared" si="27"/>
        <v/>
      </c>
      <c r="C233" s="29" t="str">
        <f t="shared" ca="1" si="28"/>
        <v/>
      </c>
      <c r="D233" s="2"/>
      <c r="E233" s="4"/>
      <c r="F233" s="9"/>
      <c r="G233" s="4"/>
      <c r="H233" s="4"/>
      <c r="I233" s="9"/>
      <c r="J233" s="9"/>
      <c r="K233" s="3"/>
      <c r="L233" s="6"/>
      <c r="M233" s="24" t="str">
        <f t="shared" si="29"/>
        <v/>
      </c>
      <c r="N233" s="12" t="str">
        <f t="shared" si="30"/>
        <v/>
      </c>
      <c r="O233" s="2"/>
      <c r="P233" s="11"/>
      <c r="Q233" s="30"/>
      <c r="R233" s="30"/>
      <c r="S233" s="4"/>
      <c r="T233" s="4"/>
      <c r="U233" s="4"/>
      <c r="V233" s="11"/>
      <c r="W233" s="4"/>
    </row>
    <row r="234" spans="1:23" ht="61.5" x14ac:dyDescent="0.25">
      <c r="A234"/>
      <c r="B234" s="2" t="str">
        <f t="shared" si="27"/>
        <v/>
      </c>
      <c r="C234" s="29" t="str">
        <f t="shared" ca="1" si="28"/>
        <v/>
      </c>
      <c r="D234" s="2"/>
      <c r="E234" s="4"/>
      <c r="F234" s="9"/>
      <c r="G234" s="4"/>
      <c r="H234" s="4"/>
      <c r="I234" s="9"/>
      <c r="J234" s="9"/>
      <c r="K234" s="3"/>
      <c r="L234" s="6"/>
      <c r="M234" s="24" t="str">
        <f t="shared" si="29"/>
        <v/>
      </c>
      <c r="N234" s="12" t="str">
        <f t="shared" si="30"/>
        <v/>
      </c>
      <c r="O234" s="2"/>
      <c r="P234" s="11"/>
      <c r="Q234" s="30"/>
      <c r="R234" s="30"/>
      <c r="S234" s="4"/>
      <c r="T234" s="4"/>
      <c r="U234" s="4"/>
      <c r="V234" s="11"/>
      <c r="W234" s="4"/>
    </row>
    <row r="235" spans="1:23" ht="61.5" x14ac:dyDescent="0.25">
      <c r="A235"/>
      <c r="B235" s="2" t="str">
        <f t="shared" si="27"/>
        <v/>
      </c>
      <c r="C235" s="29" t="str">
        <f t="shared" ca="1" si="28"/>
        <v/>
      </c>
      <c r="D235" s="2"/>
      <c r="E235" s="4"/>
      <c r="F235" s="9"/>
      <c r="G235" s="4"/>
      <c r="H235" s="4"/>
      <c r="I235" s="9"/>
      <c r="J235" s="9"/>
      <c r="K235" s="3"/>
      <c r="L235" s="6"/>
      <c r="M235" s="24" t="str">
        <f t="shared" si="29"/>
        <v/>
      </c>
      <c r="N235" s="12" t="str">
        <f t="shared" si="30"/>
        <v/>
      </c>
      <c r="O235" s="2"/>
      <c r="P235" s="11"/>
      <c r="Q235" s="30"/>
      <c r="R235" s="30"/>
      <c r="S235" s="4"/>
      <c r="T235" s="4"/>
      <c r="U235" s="4"/>
      <c r="V235" s="11"/>
      <c r="W235" s="4"/>
    </row>
    <row r="236" spans="1:23" ht="61.5" x14ac:dyDescent="0.25">
      <c r="A236"/>
      <c r="B236" s="2" t="str">
        <f t="shared" si="27"/>
        <v/>
      </c>
      <c r="C236" s="29" t="str">
        <f t="shared" ca="1" si="28"/>
        <v/>
      </c>
      <c r="D236" s="2"/>
      <c r="E236" s="4"/>
      <c r="F236" s="9"/>
      <c r="G236" s="4"/>
      <c r="H236" s="4"/>
      <c r="I236" s="9"/>
      <c r="J236" s="9"/>
      <c r="K236" s="3"/>
      <c r="L236" s="6"/>
      <c r="M236" s="24" t="str">
        <f t="shared" si="29"/>
        <v/>
      </c>
      <c r="N236" s="12" t="str">
        <f t="shared" si="30"/>
        <v/>
      </c>
      <c r="O236" s="2"/>
      <c r="P236" s="11"/>
      <c r="Q236" s="30"/>
      <c r="R236" s="30"/>
      <c r="S236" s="4"/>
      <c r="T236" s="4"/>
      <c r="U236" s="4"/>
      <c r="V236" s="11"/>
      <c r="W236" s="4"/>
    </row>
    <row r="237" spans="1:23" ht="61.5" x14ac:dyDescent="0.25">
      <c r="A237"/>
      <c r="B237" s="2" t="str">
        <f t="shared" si="27"/>
        <v/>
      </c>
      <c r="C237" s="29" t="str">
        <f t="shared" ca="1" si="28"/>
        <v/>
      </c>
      <c r="D237" s="2"/>
      <c r="E237" s="4"/>
      <c r="F237" s="9"/>
      <c r="G237" s="4"/>
      <c r="H237" s="4"/>
      <c r="I237" s="9"/>
      <c r="J237" s="9"/>
      <c r="K237" s="3"/>
      <c r="L237" s="6"/>
      <c r="M237" s="24" t="str">
        <f t="shared" si="29"/>
        <v/>
      </c>
      <c r="N237" s="12" t="str">
        <f t="shared" si="30"/>
        <v/>
      </c>
      <c r="O237" s="2"/>
      <c r="P237" s="11"/>
      <c r="Q237" s="30"/>
      <c r="R237" s="30"/>
      <c r="S237" s="4"/>
      <c r="T237" s="4"/>
      <c r="U237" s="4"/>
      <c r="V237" s="11"/>
      <c r="W237" s="4"/>
    </row>
    <row r="238" spans="1:23" ht="61.5" x14ac:dyDescent="0.25">
      <c r="A238"/>
      <c r="B238" s="2" t="str">
        <f t="shared" si="27"/>
        <v/>
      </c>
      <c r="C238" s="29" t="str">
        <f t="shared" ca="1" si="28"/>
        <v/>
      </c>
      <c r="D238" s="2"/>
      <c r="E238" s="4"/>
      <c r="F238" s="9"/>
      <c r="G238" s="4"/>
      <c r="H238" s="4"/>
      <c r="I238" s="9"/>
      <c r="J238" s="9"/>
      <c r="K238" s="3"/>
      <c r="L238" s="6"/>
      <c r="M238" s="24" t="str">
        <f t="shared" si="29"/>
        <v/>
      </c>
      <c r="N238" s="12" t="str">
        <f t="shared" si="30"/>
        <v/>
      </c>
      <c r="O238" s="2"/>
      <c r="P238" s="11"/>
      <c r="Q238" s="30"/>
      <c r="R238" s="30"/>
      <c r="S238" s="4"/>
      <c r="T238" s="4"/>
      <c r="U238" s="4"/>
      <c r="V238" s="11"/>
      <c r="W238" s="4"/>
    </row>
    <row r="239" spans="1:23" ht="61.5" x14ac:dyDescent="0.25">
      <c r="A239"/>
      <c r="B239" s="2" t="str">
        <f t="shared" si="27"/>
        <v/>
      </c>
      <c r="C239" s="29" t="str">
        <f t="shared" ca="1" si="28"/>
        <v/>
      </c>
      <c r="D239" s="2"/>
      <c r="E239" s="4"/>
      <c r="F239" s="9"/>
      <c r="G239" s="4"/>
      <c r="H239" s="4"/>
      <c r="I239" s="9"/>
      <c r="J239" s="9"/>
      <c r="K239" s="3"/>
      <c r="L239" s="6"/>
      <c r="M239" s="24" t="str">
        <f t="shared" si="29"/>
        <v/>
      </c>
      <c r="N239" s="12" t="str">
        <f t="shared" si="30"/>
        <v/>
      </c>
      <c r="O239" s="2"/>
      <c r="P239" s="11"/>
      <c r="Q239" s="30"/>
      <c r="R239" s="30"/>
      <c r="S239" s="4"/>
      <c r="T239" s="4"/>
      <c r="U239" s="4"/>
      <c r="V239" s="11"/>
      <c r="W239" s="4"/>
    </row>
    <row r="240" spans="1:23" ht="61.5" x14ac:dyDescent="0.25">
      <c r="A240"/>
      <c r="B240" s="2" t="str">
        <f t="shared" si="27"/>
        <v/>
      </c>
      <c r="C240" s="29" t="str">
        <f t="shared" ca="1" si="28"/>
        <v/>
      </c>
      <c r="D240" s="2"/>
      <c r="E240" s="4"/>
      <c r="F240" s="9"/>
      <c r="G240" s="4"/>
      <c r="H240" s="4"/>
      <c r="I240" s="9"/>
      <c r="J240" s="9"/>
      <c r="K240" s="3"/>
      <c r="L240" s="6"/>
      <c r="M240" s="24" t="str">
        <f t="shared" si="29"/>
        <v/>
      </c>
      <c r="N240" s="12" t="str">
        <f t="shared" si="30"/>
        <v/>
      </c>
      <c r="O240" s="2"/>
      <c r="P240" s="11"/>
      <c r="Q240" s="30"/>
      <c r="R240" s="30"/>
      <c r="S240" s="4"/>
      <c r="T240" s="4"/>
      <c r="U240" s="4"/>
      <c r="V240" s="11"/>
      <c r="W240" s="4"/>
    </row>
    <row r="241" spans="1:23" ht="61.5" x14ac:dyDescent="0.25">
      <c r="A241"/>
      <c r="B241" s="2" t="str">
        <f t="shared" si="27"/>
        <v/>
      </c>
      <c r="C241" s="29" t="str">
        <f t="shared" ca="1" si="28"/>
        <v/>
      </c>
      <c r="D241" s="2"/>
      <c r="E241" s="4"/>
      <c r="F241" s="9"/>
      <c r="G241" s="4"/>
      <c r="H241" s="4"/>
      <c r="I241" s="9"/>
      <c r="J241" s="9"/>
      <c r="K241" s="3"/>
      <c r="L241" s="6"/>
      <c r="M241" s="24" t="str">
        <f t="shared" si="29"/>
        <v/>
      </c>
      <c r="N241" s="12" t="str">
        <f t="shared" si="30"/>
        <v/>
      </c>
      <c r="O241" s="2"/>
      <c r="P241" s="11"/>
      <c r="Q241" s="30"/>
      <c r="R241" s="30"/>
      <c r="S241" s="4"/>
      <c r="T241" s="4"/>
      <c r="U241" s="4"/>
      <c r="V241" s="11"/>
      <c r="W241" s="4"/>
    </row>
    <row r="242" spans="1:23" ht="61.5" x14ac:dyDescent="0.25">
      <c r="A242"/>
      <c r="B242" s="2" t="str">
        <f t="shared" si="27"/>
        <v/>
      </c>
      <c r="C242" s="29" t="str">
        <f t="shared" ca="1" si="28"/>
        <v/>
      </c>
      <c r="D242" s="2"/>
      <c r="E242" s="4"/>
      <c r="F242" s="9"/>
      <c r="G242" s="4"/>
      <c r="H242" s="4"/>
      <c r="I242" s="9"/>
      <c r="J242" s="9"/>
      <c r="K242" s="3"/>
      <c r="L242" s="6"/>
      <c r="M242" s="24" t="str">
        <f t="shared" si="29"/>
        <v/>
      </c>
      <c r="N242" s="12" t="str">
        <f t="shared" si="30"/>
        <v/>
      </c>
      <c r="O242" s="2"/>
      <c r="P242" s="11"/>
      <c r="Q242" s="30"/>
      <c r="R242" s="30"/>
      <c r="S242" s="4"/>
      <c r="T242" s="4"/>
      <c r="U242" s="4"/>
      <c r="V242" s="11"/>
      <c r="W242" s="4"/>
    </row>
    <row r="243" spans="1:23" ht="61.5" x14ac:dyDescent="0.25">
      <c r="A243"/>
      <c r="B243" s="2" t="str">
        <f t="shared" si="27"/>
        <v/>
      </c>
      <c r="C243" s="29" t="str">
        <f t="shared" ca="1" si="28"/>
        <v/>
      </c>
      <c r="D243" s="2"/>
      <c r="E243" s="4"/>
      <c r="F243" s="9"/>
      <c r="G243" s="4"/>
      <c r="H243" s="4"/>
      <c r="I243" s="9"/>
      <c r="J243" s="9"/>
      <c r="K243" s="3"/>
      <c r="L243" s="6"/>
      <c r="M243" s="24" t="str">
        <f t="shared" si="29"/>
        <v/>
      </c>
      <c r="N243" s="12" t="str">
        <f t="shared" si="30"/>
        <v/>
      </c>
      <c r="O243" s="2"/>
      <c r="P243" s="11"/>
      <c r="Q243" s="30"/>
      <c r="R243" s="30"/>
      <c r="S243" s="4"/>
      <c r="T243" s="4"/>
      <c r="U243" s="4"/>
      <c r="V243" s="11"/>
      <c r="W243" s="4"/>
    </row>
    <row r="244" spans="1:23" ht="61.5" x14ac:dyDescent="0.25">
      <c r="A244"/>
      <c r="B244" s="2" t="str">
        <f t="shared" si="27"/>
        <v/>
      </c>
      <c r="C244" s="29" t="str">
        <f t="shared" ca="1" si="28"/>
        <v/>
      </c>
      <c r="D244" s="2"/>
      <c r="E244" s="4"/>
      <c r="F244" s="9"/>
      <c r="G244" s="4"/>
      <c r="H244" s="4"/>
      <c r="I244" s="9"/>
      <c r="J244" s="9"/>
      <c r="K244" s="3"/>
      <c r="L244" s="6"/>
      <c r="M244" s="24" t="str">
        <f t="shared" si="29"/>
        <v/>
      </c>
      <c r="N244" s="12" t="str">
        <f t="shared" si="30"/>
        <v/>
      </c>
      <c r="O244" s="2"/>
      <c r="P244" s="11"/>
      <c r="Q244" s="30"/>
      <c r="R244" s="30"/>
      <c r="S244" s="4"/>
      <c r="T244" s="4"/>
      <c r="U244" s="4"/>
      <c r="V244" s="11"/>
      <c r="W244" s="4"/>
    </row>
    <row r="245" spans="1:23" ht="61.5" x14ac:dyDescent="0.25">
      <c r="A245"/>
      <c r="B245" s="2" t="str">
        <f t="shared" si="27"/>
        <v/>
      </c>
      <c r="C245" s="29" t="str">
        <f t="shared" ca="1" si="28"/>
        <v/>
      </c>
      <c r="D245" s="2"/>
      <c r="E245" s="4"/>
      <c r="F245" s="9"/>
      <c r="G245" s="4"/>
      <c r="H245" s="4"/>
      <c r="I245" s="9"/>
      <c r="J245" s="9"/>
      <c r="K245" s="3"/>
      <c r="L245" s="6"/>
      <c r="M245" s="24" t="str">
        <f t="shared" si="29"/>
        <v/>
      </c>
      <c r="N245" s="12" t="str">
        <f t="shared" si="30"/>
        <v/>
      </c>
      <c r="O245" s="2"/>
      <c r="P245" s="11"/>
      <c r="Q245" s="30"/>
      <c r="R245" s="30"/>
      <c r="S245" s="4"/>
      <c r="T245" s="4"/>
      <c r="U245" s="4"/>
      <c r="V245" s="11"/>
      <c r="W245" s="4"/>
    </row>
    <row r="246" spans="1:23" ht="61.5" x14ac:dyDescent="0.25">
      <c r="A246"/>
      <c r="B246" s="2" t="str">
        <f t="shared" si="27"/>
        <v/>
      </c>
      <c r="C246" s="29" t="str">
        <f t="shared" ca="1" si="28"/>
        <v/>
      </c>
      <c r="D246" s="2"/>
      <c r="E246" s="4"/>
      <c r="F246" s="9"/>
      <c r="G246" s="4"/>
      <c r="H246" s="4"/>
      <c r="I246" s="9"/>
      <c r="J246" s="9"/>
      <c r="K246" s="3"/>
      <c r="L246" s="6"/>
      <c r="M246" s="24" t="str">
        <f t="shared" si="29"/>
        <v/>
      </c>
      <c r="N246" s="12" t="str">
        <f t="shared" si="30"/>
        <v/>
      </c>
      <c r="O246" s="2"/>
      <c r="P246" s="11"/>
      <c r="Q246" s="30"/>
      <c r="R246" s="30"/>
      <c r="S246" s="4"/>
      <c r="T246" s="4"/>
      <c r="U246" s="4"/>
      <c r="V246" s="11"/>
      <c r="W246" s="4"/>
    </row>
    <row r="247" spans="1:23" ht="61.5" x14ac:dyDescent="0.25">
      <c r="A247"/>
      <c r="B247" s="2" t="str">
        <f t="shared" si="27"/>
        <v/>
      </c>
      <c r="C247" s="29" t="str">
        <f t="shared" ca="1" si="28"/>
        <v/>
      </c>
      <c r="D247" s="2"/>
      <c r="E247" s="4"/>
      <c r="F247" s="9"/>
      <c r="G247" s="4"/>
      <c r="H247" s="4"/>
      <c r="I247" s="9"/>
      <c r="J247" s="9"/>
      <c r="K247" s="3"/>
      <c r="L247" s="6"/>
      <c r="M247" s="24" t="str">
        <f t="shared" si="29"/>
        <v/>
      </c>
      <c r="N247" s="12" t="str">
        <f t="shared" si="30"/>
        <v/>
      </c>
      <c r="O247" s="2"/>
      <c r="P247" s="11"/>
      <c r="Q247" s="30"/>
      <c r="R247" s="30"/>
      <c r="S247" s="4"/>
      <c r="T247" s="4"/>
      <c r="U247" s="4"/>
      <c r="V247" s="11"/>
      <c r="W247" s="4"/>
    </row>
    <row r="248" spans="1:23" ht="61.5" x14ac:dyDescent="0.25">
      <c r="A248"/>
      <c r="B248" s="2" t="str">
        <f t="shared" si="27"/>
        <v/>
      </c>
      <c r="C248" s="29" t="str">
        <f t="shared" ca="1" si="28"/>
        <v/>
      </c>
      <c r="D248" s="2"/>
      <c r="E248" s="4"/>
      <c r="F248" s="9"/>
      <c r="G248" s="4"/>
      <c r="H248" s="4"/>
      <c r="I248" s="9"/>
      <c r="J248" s="9"/>
      <c r="K248" s="3"/>
      <c r="L248" s="6"/>
      <c r="M248" s="24" t="str">
        <f t="shared" si="29"/>
        <v/>
      </c>
      <c r="N248" s="12" t="str">
        <f t="shared" si="30"/>
        <v/>
      </c>
      <c r="O248" s="2"/>
      <c r="P248" s="11"/>
      <c r="Q248" s="30"/>
      <c r="R248" s="30"/>
      <c r="S248" s="4"/>
      <c r="T248" s="4"/>
      <c r="U248" s="4"/>
      <c r="V248" s="11"/>
      <c r="W248" s="4"/>
    </row>
    <row r="249" spans="1:23" ht="61.5" x14ac:dyDescent="0.25">
      <c r="A249"/>
      <c r="B249" s="2" t="str">
        <f t="shared" si="27"/>
        <v/>
      </c>
      <c r="C249" s="29" t="str">
        <f t="shared" ca="1" si="28"/>
        <v/>
      </c>
      <c r="D249" s="2"/>
      <c r="E249" s="4"/>
      <c r="F249" s="9"/>
      <c r="G249" s="4"/>
      <c r="H249" s="4"/>
      <c r="I249" s="9"/>
      <c r="J249" s="9"/>
      <c r="K249" s="3"/>
      <c r="L249" s="6"/>
      <c r="M249" s="24" t="str">
        <f t="shared" si="29"/>
        <v/>
      </c>
      <c r="N249" s="12" t="str">
        <f t="shared" si="30"/>
        <v/>
      </c>
      <c r="O249" s="2"/>
      <c r="P249" s="11"/>
      <c r="Q249" s="30"/>
      <c r="R249" s="30"/>
      <c r="S249" s="4"/>
      <c r="T249" s="4"/>
      <c r="U249" s="4"/>
      <c r="V249" s="11"/>
      <c r="W249" s="4"/>
    </row>
    <row r="250" spans="1:23" ht="61.5" x14ac:dyDescent="0.25">
      <c r="A250"/>
      <c r="B250" s="2" t="str">
        <f t="shared" si="27"/>
        <v/>
      </c>
      <c r="C250" s="29" t="str">
        <f t="shared" ca="1" si="28"/>
        <v/>
      </c>
      <c r="D250" s="2"/>
      <c r="E250" s="4"/>
      <c r="F250" s="9"/>
      <c r="G250" s="4"/>
      <c r="H250" s="4"/>
      <c r="I250" s="9"/>
      <c r="J250" s="9"/>
      <c r="K250" s="3"/>
      <c r="L250" s="6"/>
      <c r="M250" s="24" t="str">
        <f t="shared" si="29"/>
        <v/>
      </c>
      <c r="N250" s="12" t="str">
        <f t="shared" si="30"/>
        <v/>
      </c>
      <c r="O250" s="2"/>
      <c r="P250" s="11"/>
      <c r="Q250" s="30"/>
      <c r="R250" s="30"/>
      <c r="S250" s="4"/>
      <c r="T250" s="4"/>
      <c r="U250" s="4"/>
      <c r="V250" s="11"/>
      <c r="W250" s="4"/>
    </row>
    <row r="251" spans="1:23" ht="61.5" x14ac:dyDescent="0.25">
      <c r="A251"/>
      <c r="B251" s="2" t="str">
        <f t="shared" si="27"/>
        <v/>
      </c>
      <c r="C251" s="29" t="str">
        <f t="shared" ca="1" si="28"/>
        <v/>
      </c>
      <c r="D251" s="2"/>
      <c r="E251" s="4"/>
      <c r="F251" s="9"/>
      <c r="G251" s="4"/>
      <c r="H251" s="4"/>
      <c r="I251" s="9"/>
      <c r="J251" s="9"/>
      <c r="K251" s="3"/>
      <c r="L251" s="6"/>
      <c r="M251" s="24" t="str">
        <f t="shared" si="29"/>
        <v/>
      </c>
      <c r="N251" s="12" t="str">
        <f t="shared" si="30"/>
        <v/>
      </c>
      <c r="O251" s="2"/>
      <c r="P251" s="11"/>
      <c r="Q251" s="30"/>
      <c r="R251" s="30"/>
      <c r="S251" s="4"/>
      <c r="T251" s="4"/>
      <c r="U251" s="4"/>
      <c r="V251" s="11"/>
      <c r="W251" s="4"/>
    </row>
    <row r="252" spans="1:23" ht="61.5" x14ac:dyDescent="0.25">
      <c r="A252"/>
      <c r="B252" s="2" t="str">
        <f t="shared" si="27"/>
        <v/>
      </c>
      <c r="C252" s="29" t="str">
        <f t="shared" ca="1" si="28"/>
        <v/>
      </c>
      <c r="D252" s="2"/>
      <c r="E252" s="4"/>
      <c r="F252" s="9"/>
      <c r="G252" s="4"/>
      <c r="H252" s="4"/>
      <c r="I252" s="9"/>
      <c r="J252" s="9"/>
      <c r="K252" s="3"/>
      <c r="L252" s="6"/>
      <c r="M252" s="24" t="str">
        <f t="shared" si="29"/>
        <v/>
      </c>
      <c r="N252" s="12" t="str">
        <f t="shared" si="30"/>
        <v/>
      </c>
      <c r="O252" s="2"/>
      <c r="P252" s="11"/>
      <c r="Q252" s="30"/>
      <c r="R252" s="30"/>
      <c r="S252" s="4"/>
      <c r="T252" s="4"/>
      <c r="U252" s="4"/>
      <c r="V252" s="11"/>
      <c r="W252" s="4"/>
    </row>
    <row r="253" spans="1:23" ht="61.5" x14ac:dyDescent="0.25">
      <c r="A253"/>
      <c r="B253" s="2" t="str">
        <f t="shared" si="27"/>
        <v/>
      </c>
      <c r="C253" s="29" t="str">
        <f t="shared" ca="1" si="28"/>
        <v/>
      </c>
      <c r="D253" s="2"/>
      <c r="E253" s="4"/>
      <c r="F253" s="9"/>
      <c r="G253" s="4"/>
      <c r="H253" s="4"/>
      <c r="I253" s="9"/>
      <c r="J253" s="9"/>
      <c r="K253" s="3"/>
      <c r="L253" s="6"/>
      <c r="M253" s="24" t="str">
        <f t="shared" si="29"/>
        <v/>
      </c>
      <c r="N253" s="12" t="str">
        <f t="shared" si="30"/>
        <v/>
      </c>
      <c r="O253" s="2"/>
      <c r="P253" s="11"/>
      <c r="Q253" s="30"/>
      <c r="R253" s="30"/>
      <c r="S253" s="4"/>
      <c r="T253" s="4"/>
      <c r="U253" s="4"/>
      <c r="V253" s="11"/>
      <c r="W253" s="4"/>
    </row>
    <row r="254" spans="1:23" ht="61.5" x14ac:dyDescent="0.25">
      <c r="A254"/>
      <c r="B254" s="2" t="str">
        <f t="shared" si="27"/>
        <v/>
      </c>
      <c r="C254" s="29" t="str">
        <f t="shared" ca="1" si="28"/>
        <v/>
      </c>
      <c r="D254" s="2"/>
      <c r="E254" s="4"/>
      <c r="F254" s="9"/>
      <c r="G254" s="4"/>
      <c r="H254" s="4"/>
      <c r="I254" s="9"/>
      <c r="J254" s="9"/>
      <c r="K254" s="3"/>
      <c r="L254" s="6"/>
      <c r="M254" s="24" t="str">
        <f t="shared" si="29"/>
        <v/>
      </c>
      <c r="N254" s="12" t="str">
        <f t="shared" si="30"/>
        <v/>
      </c>
      <c r="O254" s="2"/>
      <c r="P254" s="11"/>
      <c r="Q254" s="30"/>
      <c r="R254" s="30"/>
      <c r="S254" s="4"/>
      <c r="T254" s="4"/>
      <c r="U254" s="4"/>
      <c r="V254" s="11"/>
      <c r="W254" s="4"/>
    </row>
    <row r="255" spans="1:23" ht="61.5" x14ac:dyDescent="0.25">
      <c r="A255"/>
      <c r="B255" s="2" t="str">
        <f t="shared" si="27"/>
        <v/>
      </c>
      <c r="C255" s="29" t="str">
        <f t="shared" ca="1" si="28"/>
        <v/>
      </c>
      <c r="D255" s="2"/>
      <c r="E255" s="4"/>
      <c r="F255" s="9"/>
      <c r="G255" s="4"/>
      <c r="H255" s="4"/>
      <c r="I255" s="9"/>
      <c r="J255" s="9"/>
      <c r="K255" s="3"/>
      <c r="L255" s="6"/>
      <c r="M255" s="24" t="str">
        <f t="shared" si="29"/>
        <v/>
      </c>
      <c r="N255" s="12" t="str">
        <f t="shared" si="30"/>
        <v/>
      </c>
      <c r="O255" s="2"/>
      <c r="P255" s="11"/>
      <c r="Q255" s="30"/>
      <c r="R255" s="30"/>
      <c r="S255" s="4"/>
      <c r="T255" s="4"/>
      <c r="U255" s="4"/>
      <c r="V255" s="11"/>
      <c r="W255" s="4"/>
    </row>
    <row r="256" spans="1:23" ht="61.5" x14ac:dyDescent="0.25">
      <c r="A256"/>
      <c r="B256" s="2" t="str">
        <f t="shared" si="27"/>
        <v/>
      </c>
      <c r="C256" s="29" t="str">
        <f t="shared" ca="1" si="28"/>
        <v/>
      </c>
      <c r="D256" s="2"/>
      <c r="E256" s="4"/>
      <c r="F256" s="9"/>
      <c r="G256" s="4"/>
      <c r="H256" s="4"/>
      <c r="I256" s="9"/>
      <c r="J256" s="9"/>
      <c r="K256" s="3"/>
      <c r="L256" s="6"/>
      <c r="M256" s="24" t="str">
        <f t="shared" si="29"/>
        <v/>
      </c>
      <c r="N256" s="12" t="str">
        <f t="shared" si="30"/>
        <v/>
      </c>
      <c r="O256" s="2"/>
      <c r="P256" s="11"/>
      <c r="Q256" s="30"/>
      <c r="R256" s="30"/>
      <c r="S256" s="4"/>
      <c r="T256" s="4"/>
      <c r="U256" s="4"/>
      <c r="V256" s="11"/>
      <c r="W256" s="4"/>
    </row>
    <row r="257" spans="1:23" ht="61.5" x14ac:dyDescent="0.25">
      <c r="A257"/>
      <c r="B257" s="2" t="str">
        <f t="shared" si="27"/>
        <v/>
      </c>
      <c r="C257" s="29" t="str">
        <f t="shared" ca="1" si="28"/>
        <v/>
      </c>
      <c r="D257" s="2"/>
      <c r="E257" s="4"/>
      <c r="F257" s="9"/>
      <c r="G257" s="4"/>
      <c r="H257" s="4"/>
      <c r="I257" s="9"/>
      <c r="J257" s="9"/>
      <c r="K257" s="3"/>
      <c r="L257" s="6"/>
      <c r="M257" s="24" t="str">
        <f t="shared" si="29"/>
        <v/>
      </c>
      <c r="N257" s="12" t="str">
        <f t="shared" si="30"/>
        <v/>
      </c>
      <c r="O257" s="2"/>
      <c r="P257" s="11"/>
      <c r="Q257" s="30"/>
      <c r="R257" s="30"/>
      <c r="S257" s="4"/>
      <c r="T257" s="4"/>
      <c r="U257" s="4"/>
      <c r="V257" s="11"/>
      <c r="W257" s="4"/>
    </row>
    <row r="258" spans="1:23" ht="61.5" x14ac:dyDescent="0.25">
      <c r="A258"/>
      <c r="B258" s="2" t="str">
        <f t="shared" si="27"/>
        <v/>
      </c>
      <c r="C258" s="29" t="str">
        <f t="shared" ca="1" si="28"/>
        <v/>
      </c>
      <c r="D258" s="2"/>
      <c r="E258" s="4"/>
      <c r="F258" s="9"/>
      <c r="G258" s="4"/>
      <c r="H258" s="4"/>
      <c r="I258" s="9"/>
      <c r="J258" s="9"/>
      <c r="K258" s="3"/>
      <c r="L258" s="6"/>
      <c r="M258" s="24" t="str">
        <f t="shared" si="29"/>
        <v/>
      </c>
      <c r="N258" s="12" t="str">
        <f t="shared" si="30"/>
        <v/>
      </c>
      <c r="O258" s="2"/>
      <c r="P258" s="11"/>
      <c r="Q258" s="30"/>
      <c r="R258" s="30"/>
      <c r="S258" s="4"/>
      <c r="T258" s="4"/>
      <c r="U258" s="4"/>
      <c r="V258" s="11"/>
      <c r="W258" s="4"/>
    </row>
    <row r="259" spans="1:23" ht="61.5" x14ac:dyDescent="0.25">
      <c r="A259"/>
      <c r="B259" s="2" t="str">
        <f t="shared" si="27"/>
        <v/>
      </c>
      <c r="C259" s="29" t="str">
        <f t="shared" ca="1" si="28"/>
        <v/>
      </c>
      <c r="D259" s="2"/>
      <c r="E259" s="4"/>
      <c r="F259" s="9"/>
      <c r="G259" s="4"/>
      <c r="H259" s="4"/>
      <c r="I259" s="9"/>
      <c r="J259" s="9"/>
      <c r="K259" s="3"/>
      <c r="L259" s="6"/>
      <c r="M259" s="24" t="str">
        <f t="shared" si="29"/>
        <v/>
      </c>
      <c r="N259" s="12" t="str">
        <f t="shared" si="30"/>
        <v/>
      </c>
      <c r="O259" s="2"/>
      <c r="P259" s="11"/>
      <c r="Q259" s="30"/>
      <c r="R259" s="30"/>
      <c r="S259" s="4"/>
      <c r="T259" s="4"/>
      <c r="U259" s="4"/>
      <c r="V259" s="11"/>
      <c r="W259" s="4"/>
    </row>
    <row r="260" spans="1:23" ht="61.5" x14ac:dyDescent="0.25">
      <c r="A260"/>
      <c r="B260" s="2" t="str">
        <f t="shared" si="27"/>
        <v/>
      </c>
      <c r="C260" s="29" t="str">
        <f t="shared" ca="1" si="28"/>
        <v/>
      </c>
      <c r="D260" s="2"/>
      <c r="E260" s="4"/>
      <c r="F260" s="9"/>
      <c r="G260" s="4"/>
      <c r="H260" s="4"/>
      <c r="I260" s="9"/>
      <c r="J260" s="9"/>
      <c r="K260" s="3"/>
      <c r="L260" s="6"/>
      <c r="M260" s="24" t="str">
        <f t="shared" si="29"/>
        <v/>
      </c>
      <c r="N260" s="12" t="str">
        <f t="shared" si="30"/>
        <v/>
      </c>
      <c r="O260" s="2"/>
      <c r="P260" s="11"/>
      <c r="Q260" s="30"/>
      <c r="R260" s="30"/>
      <c r="S260" s="4"/>
      <c r="T260" s="4"/>
      <c r="U260" s="4"/>
      <c r="V260" s="11"/>
      <c r="W260" s="4"/>
    </row>
    <row r="261" spans="1:23" ht="61.5" x14ac:dyDescent="0.25">
      <c r="A261"/>
      <c r="B261" s="2" t="str">
        <f t="shared" si="27"/>
        <v/>
      </c>
      <c r="C261" s="29" t="str">
        <f t="shared" ca="1" si="28"/>
        <v/>
      </c>
      <c r="D261" s="2"/>
      <c r="E261" s="4"/>
      <c r="F261" s="9"/>
      <c r="G261" s="4"/>
      <c r="H261" s="4"/>
      <c r="I261" s="9"/>
      <c r="J261" s="9"/>
      <c r="K261" s="3"/>
      <c r="L261" s="6"/>
      <c r="M261" s="24" t="str">
        <f t="shared" si="29"/>
        <v/>
      </c>
      <c r="N261" s="12" t="str">
        <f t="shared" si="30"/>
        <v/>
      </c>
      <c r="O261" s="2"/>
      <c r="P261" s="11"/>
      <c r="Q261" s="30"/>
      <c r="R261" s="30"/>
      <c r="S261" s="4"/>
      <c r="T261" s="4"/>
      <c r="U261" s="4"/>
      <c r="V261" s="11"/>
      <c r="W261" s="4"/>
    </row>
    <row r="262" spans="1:23" ht="61.5" x14ac:dyDescent="0.25">
      <c r="A262"/>
      <c r="B262" s="2" t="str">
        <f t="shared" si="27"/>
        <v/>
      </c>
      <c r="C262" s="29" t="str">
        <f t="shared" ca="1" si="28"/>
        <v/>
      </c>
      <c r="D262" s="2"/>
      <c r="E262" s="4"/>
      <c r="F262" s="9"/>
      <c r="G262" s="4"/>
      <c r="H262" s="4"/>
      <c r="I262" s="9"/>
      <c r="J262" s="9"/>
      <c r="K262" s="3"/>
      <c r="L262" s="6"/>
      <c r="M262" s="24" t="str">
        <f t="shared" si="29"/>
        <v/>
      </c>
      <c r="N262" s="12" t="str">
        <f t="shared" si="30"/>
        <v/>
      </c>
      <c r="O262" s="2"/>
      <c r="P262" s="11"/>
      <c r="Q262" s="30"/>
      <c r="R262" s="30"/>
      <c r="S262" s="4"/>
      <c r="T262" s="4"/>
      <c r="U262" s="4"/>
      <c r="V262" s="11"/>
      <c r="W262" s="4"/>
    </row>
    <row r="263" spans="1:23" ht="61.5" x14ac:dyDescent="0.25">
      <c r="A263"/>
      <c r="B263" s="2" t="str">
        <f t="shared" si="27"/>
        <v/>
      </c>
      <c r="C263" s="29" t="str">
        <f t="shared" ca="1" si="28"/>
        <v/>
      </c>
      <c r="D263" s="2"/>
      <c r="E263" s="4"/>
      <c r="F263" s="9"/>
      <c r="G263" s="4"/>
      <c r="H263" s="4"/>
      <c r="I263" s="9"/>
      <c r="J263" s="9"/>
      <c r="K263" s="3"/>
      <c r="L263" s="6"/>
      <c r="M263" s="24" t="str">
        <f t="shared" si="29"/>
        <v/>
      </c>
      <c r="N263" s="12" t="str">
        <f t="shared" si="30"/>
        <v/>
      </c>
      <c r="O263" s="2"/>
      <c r="P263" s="11"/>
      <c r="Q263" s="30"/>
      <c r="R263" s="30"/>
      <c r="S263" s="4"/>
      <c r="T263" s="4"/>
      <c r="U263" s="4"/>
      <c r="V263" s="11"/>
      <c r="W263" s="4"/>
    </row>
    <row r="264" spans="1:23" ht="61.5" x14ac:dyDescent="0.25">
      <c r="A264"/>
      <c r="B264" s="2" t="str">
        <f t="shared" si="27"/>
        <v/>
      </c>
      <c r="C264" s="29" t="str">
        <f t="shared" ca="1" si="28"/>
        <v/>
      </c>
      <c r="D264" s="2"/>
      <c r="E264" s="4"/>
      <c r="F264" s="9"/>
      <c r="G264" s="4"/>
      <c r="H264" s="4"/>
      <c r="I264" s="9"/>
      <c r="J264" s="9"/>
      <c r="K264" s="3"/>
      <c r="L264" s="6"/>
      <c r="M264" s="24" t="str">
        <f t="shared" si="29"/>
        <v/>
      </c>
      <c r="N264" s="12" t="str">
        <f t="shared" si="30"/>
        <v/>
      </c>
      <c r="O264" s="2"/>
      <c r="P264" s="11"/>
      <c r="Q264" s="30"/>
      <c r="R264" s="30"/>
      <c r="S264" s="4"/>
      <c r="T264" s="4"/>
      <c r="U264" s="4"/>
      <c r="V264" s="11"/>
      <c r="W264" s="4"/>
    </row>
    <row r="265" spans="1:23" ht="61.5" x14ac:dyDescent="0.25">
      <c r="A265"/>
      <c r="B265" s="2" t="str">
        <f t="shared" si="27"/>
        <v/>
      </c>
      <c r="C265" s="29" t="str">
        <f t="shared" ca="1" si="28"/>
        <v/>
      </c>
      <c r="D265" s="2"/>
      <c r="E265" s="4"/>
      <c r="F265" s="9"/>
      <c r="G265" s="4"/>
      <c r="H265" s="4"/>
      <c r="I265" s="9"/>
      <c r="J265" s="9"/>
      <c r="K265" s="3"/>
      <c r="L265" s="6"/>
      <c r="M265" s="24" t="str">
        <f t="shared" si="29"/>
        <v/>
      </c>
      <c r="N265" s="12" t="str">
        <f t="shared" si="30"/>
        <v/>
      </c>
      <c r="O265" s="2"/>
      <c r="P265" s="11"/>
      <c r="Q265" s="30"/>
      <c r="R265" s="30"/>
      <c r="S265" s="4"/>
      <c r="T265" s="4"/>
      <c r="U265" s="4"/>
      <c r="V265" s="11"/>
      <c r="W265" s="4"/>
    </row>
    <row r="266" spans="1:23" ht="61.5" x14ac:dyDescent="0.25">
      <c r="A266"/>
      <c r="B266" s="2" t="str">
        <f t="shared" si="27"/>
        <v/>
      </c>
      <c r="C266" s="29" t="str">
        <f t="shared" ca="1" si="28"/>
        <v/>
      </c>
      <c r="D266" s="2"/>
      <c r="E266" s="4"/>
      <c r="F266" s="9"/>
      <c r="G266" s="4"/>
      <c r="H266" s="4"/>
      <c r="I266" s="9"/>
      <c r="J266" s="9"/>
      <c r="K266" s="3"/>
      <c r="L266" s="6"/>
      <c r="M266" s="24" t="str">
        <f t="shared" si="29"/>
        <v/>
      </c>
      <c r="N266" s="12" t="str">
        <f t="shared" si="30"/>
        <v/>
      </c>
      <c r="O266" s="2"/>
      <c r="P266" s="11"/>
      <c r="Q266" s="30"/>
      <c r="R266" s="30"/>
      <c r="S266" s="4"/>
      <c r="T266" s="4"/>
      <c r="U266" s="4"/>
      <c r="V266" s="11"/>
      <c r="W266" s="4"/>
    </row>
    <row r="267" spans="1:23" ht="61.5" x14ac:dyDescent="0.25">
      <c r="A267"/>
      <c r="B267" s="2" t="str">
        <f t="shared" si="27"/>
        <v/>
      </c>
      <c r="C267" s="29" t="str">
        <f t="shared" ca="1" si="28"/>
        <v/>
      </c>
      <c r="D267" s="2"/>
      <c r="E267" s="4"/>
      <c r="F267" s="9"/>
      <c r="G267" s="4"/>
      <c r="H267" s="4"/>
      <c r="I267" s="9"/>
      <c r="J267" s="9"/>
      <c r="K267" s="3"/>
      <c r="L267" s="6"/>
      <c r="M267" s="24" t="str">
        <f t="shared" si="29"/>
        <v/>
      </c>
      <c r="N267" s="12" t="str">
        <f t="shared" si="30"/>
        <v/>
      </c>
      <c r="O267" s="2"/>
      <c r="P267" s="11"/>
      <c r="Q267" s="30"/>
      <c r="R267" s="30"/>
      <c r="S267" s="4"/>
      <c r="T267" s="4"/>
      <c r="U267" s="4"/>
      <c r="V267" s="11"/>
      <c r="W267" s="4"/>
    </row>
    <row r="268" spans="1:23" ht="61.5" x14ac:dyDescent="0.25">
      <c r="A268"/>
      <c r="B268" s="2" t="str">
        <f t="shared" si="27"/>
        <v/>
      </c>
      <c r="C268" s="29" t="str">
        <f t="shared" ca="1" si="28"/>
        <v/>
      </c>
      <c r="D268" s="2"/>
      <c r="E268" s="4"/>
      <c r="F268" s="9"/>
      <c r="G268" s="4"/>
      <c r="H268" s="4"/>
      <c r="I268" s="9"/>
      <c r="J268" s="9"/>
      <c r="K268" s="3"/>
      <c r="L268" s="6"/>
      <c r="M268" s="24" t="str">
        <f t="shared" si="29"/>
        <v/>
      </c>
      <c r="N268" s="12" t="str">
        <f t="shared" si="30"/>
        <v/>
      </c>
      <c r="O268" s="2"/>
      <c r="P268" s="11"/>
      <c r="Q268" s="30"/>
      <c r="R268" s="30"/>
      <c r="S268" s="4"/>
      <c r="T268" s="4"/>
      <c r="U268" s="4"/>
      <c r="V268" s="11"/>
      <c r="W268" s="4"/>
    </row>
    <row r="269" spans="1:23" ht="61.5" x14ac:dyDescent="0.25">
      <c r="A269"/>
      <c r="B269" s="2" t="str">
        <f t="shared" si="27"/>
        <v/>
      </c>
      <c r="C269" s="29" t="str">
        <f t="shared" ca="1" si="28"/>
        <v/>
      </c>
      <c r="D269" s="2"/>
      <c r="E269" s="4"/>
      <c r="F269" s="9"/>
      <c r="G269" s="4"/>
      <c r="H269" s="4"/>
      <c r="I269" s="9"/>
      <c r="J269" s="9"/>
      <c r="K269" s="3"/>
      <c r="L269" s="6"/>
      <c r="M269" s="24" t="str">
        <f t="shared" si="29"/>
        <v/>
      </c>
      <c r="N269" s="12" t="str">
        <f t="shared" si="30"/>
        <v/>
      </c>
      <c r="O269" s="2"/>
      <c r="P269" s="11"/>
      <c r="Q269" s="30"/>
      <c r="R269" s="30"/>
      <c r="S269" s="4"/>
      <c r="T269" s="4"/>
      <c r="U269" s="4"/>
      <c r="V269" s="11"/>
      <c r="W269" s="4"/>
    </row>
    <row r="270" spans="1:23" ht="61.5" x14ac:dyDescent="0.25">
      <c r="A270"/>
      <c r="B270" s="2" t="str">
        <f t="shared" si="27"/>
        <v/>
      </c>
      <c r="C270" s="29" t="str">
        <f t="shared" ca="1" si="28"/>
        <v/>
      </c>
      <c r="E270" s="4"/>
      <c r="F270" s="9"/>
      <c r="G270" s="4"/>
      <c r="H270" s="4"/>
      <c r="I270" s="9"/>
      <c r="J270" s="9"/>
      <c r="K270" s="3"/>
      <c r="L270" s="6"/>
      <c r="M270" s="24" t="str">
        <f t="shared" si="29"/>
        <v/>
      </c>
      <c r="N270" s="12" t="str">
        <f t="shared" si="30"/>
        <v/>
      </c>
      <c r="O270" s="2"/>
      <c r="P270" s="11"/>
      <c r="Q270" s="30"/>
      <c r="R270" s="30"/>
      <c r="S270" s="4"/>
      <c r="T270" s="4"/>
      <c r="U270" s="4"/>
      <c r="V270" s="11"/>
      <c r="W270" s="4"/>
    </row>
    <row r="271" spans="1:23" ht="61.5" x14ac:dyDescent="0.25">
      <c r="A271"/>
      <c r="B271" s="2" t="str">
        <f t="shared" si="27"/>
        <v/>
      </c>
      <c r="C271" s="29" t="str">
        <f t="shared" ca="1" si="28"/>
        <v/>
      </c>
      <c r="D271" s="2"/>
      <c r="E271" s="4"/>
      <c r="F271" s="9"/>
      <c r="G271" s="4"/>
      <c r="H271" s="4"/>
      <c r="I271" s="9"/>
      <c r="J271" s="9"/>
      <c r="K271" s="3"/>
      <c r="L271" s="6"/>
      <c r="M271" s="24" t="str">
        <f t="shared" si="29"/>
        <v/>
      </c>
      <c r="N271" s="12" t="str">
        <f t="shared" si="30"/>
        <v/>
      </c>
      <c r="O271" s="2"/>
      <c r="P271" s="11"/>
      <c r="Q271" s="30"/>
      <c r="R271" s="30"/>
      <c r="S271" s="4"/>
      <c r="T271" s="4"/>
      <c r="U271" s="4"/>
      <c r="V271" s="11"/>
      <c r="W271" s="4"/>
    </row>
    <row r="272" spans="1:23" ht="61.5" x14ac:dyDescent="0.25">
      <c r="A272"/>
      <c r="B272" s="2" t="str">
        <f t="shared" si="27"/>
        <v/>
      </c>
      <c r="C272" s="29" t="str">
        <f t="shared" ca="1" si="28"/>
        <v/>
      </c>
      <c r="D272" s="2"/>
      <c r="E272" s="4"/>
      <c r="F272" s="9"/>
      <c r="G272" s="4"/>
      <c r="H272" s="4"/>
      <c r="I272" s="9"/>
      <c r="J272" s="9"/>
      <c r="K272" s="3"/>
      <c r="L272" s="6"/>
      <c r="M272" s="24" t="str">
        <f t="shared" si="29"/>
        <v/>
      </c>
      <c r="N272" s="12" t="str">
        <f t="shared" si="30"/>
        <v/>
      </c>
      <c r="O272" s="2"/>
      <c r="P272" s="11"/>
      <c r="Q272" s="30"/>
      <c r="R272" s="30"/>
      <c r="S272" s="4"/>
      <c r="T272" s="4"/>
      <c r="U272" s="4"/>
      <c r="V272" s="11"/>
      <c r="W272" s="4"/>
    </row>
    <row r="273" spans="1:23" ht="61.5" x14ac:dyDescent="0.25">
      <c r="A273"/>
      <c r="B273" s="2" t="str">
        <f t="shared" si="27"/>
        <v/>
      </c>
      <c r="C273" s="29" t="str">
        <f t="shared" ca="1" si="28"/>
        <v/>
      </c>
      <c r="D273" s="2"/>
      <c r="E273" s="4"/>
      <c r="F273" s="9"/>
      <c r="G273" s="4"/>
      <c r="H273" s="4"/>
      <c r="I273" s="9"/>
      <c r="J273" s="9"/>
      <c r="K273" s="3"/>
      <c r="L273" s="6"/>
      <c r="M273" s="24" t="str">
        <f t="shared" si="29"/>
        <v/>
      </c>
      <c r="N273" s="12" t="str">
        <f t="shared" si="30"/>
        <v/>
      </c>
      <c r="O273" s="2"/>
      <c r="P273" s="11"/>
      <c r="Q273" s="30"/>
      <c r="R273" s="30"/>
      <c r="S273" s="4"/>
      <c r="T273" s="4"/>
      <c r="U273" s="4"/>
      <c r="V273" s="11"/>
      <c r="W273" s="4"/>
    </row>
    <row r="274" spans="1:23" ht="61.5" x14ac:dyDescent="0.25">
      <c r="A274"/>
      <c r="B274" s="2" t="str">
        <f t="shared" si="27"/>
        <v/>
      </c>
      <c r="C274" s="29" t="str">
        <f t="shared" ca="1" si="28"/>
        <v/>
      </c>
      <c r="D274" s="2"/>
      <c r="E274" s="4"/>
      <c r="F274" s="9"/>
      <c r="G274" s="4"/>
      <c r="H274" s="4"/>
      <c r="I274" s="9"/>
      <c r="J274" s="9"/>
      <c r="K274" s="3"/>
      <c r="L274" s="6"/>
      <c r="M274" s="24" t="str">
        <f t="shared" si="29"/>
        <v/>
      </c>
      <c r="N274" s="12" t="str">
        <f t="shared" si="30"/>
        <v/>
      </c>
      <c r="O274" s="2"/>
      <c r="P274" s="11"/>
      <c r="Q274" s="30"/>
      <c r="R274" s="30"/>
      <c r="S274" s="4"/>
      <c r="T274" s="4"/>
      <c r="U274" s="4"/>
      <c r="V274" s="11"/>
      <c r="W274" s="4"/>
    </row>
    <row r="275" spans="1:23" ht="61.5" x14ac:dyDescent="0.25">
      <c r="A275"/>
      <c r="B275" s="2" t="str">
        <f t="shared" si="27"/>
        <v/>
      </c>
      <c r="C275" s="29" t="str">
        <f t="shared" ca="1" si="28"/>
        <v/>
      </c>
      <c r="D275" s="2"/>
      <c r="E275" s="4"/>
      <c r="F275" s="9"/>
      <c r="G275" s="4"/>
      <c r="H275" s="4"/>
      <c r="I275" s="9"/>
      <c r="J275" s="9"/>
      <c r="K275" s="3"/>
      <c r="L275" s="6"/>
      <c r="M275" s="24" t="str">
        <f t="shared" si="29"/>
        <v/>
      </c>
      <c r="N275" s="12" t="str">
        <f t="shared" si="30"/>
        <v/>
      </c>
      <c r="O275" s="2"/>
      <c r="P275" s="11"/>
      <c r="Q275" s="30"/>
      <c r="R275" s="30"/>
      <c r="S275" s="4"/>
      <c r="T275" s="4"/>
      <c r="U275" s="4"/>
      <c r="V275" s="11"/>
      <c r="W275" s="4"/>
    </row>
    <row r="276" spans="1:23" ht="61.5" x14ac:dyDescent="0.25">
      <c r="A276"/>
      <c r="B276" s="2" t="str">
        <f t="shared" si="27"/>
        <v/>
      </c>
      <c r="C276" s="29" t="str">
        <f t="shared" ca="1" si="28"/>
        <v/>
      </c>
      <c r="D276" s="2"/>
      <c r="E276" s="4"/>
      <c r="F276" s="9"/>
      <c r="G276" s="4"/>
      <c r="H276" s="4"/>
      <c r="I276" s="9"/>
      <c r="J276" s="9"/>
      <c r="K276" s="3"/>
      <c r="L276" s="6"/>
      <c r="M276" s="24" t="str">
        <f t="shared" si="29"/>
        <v/>
      </c>
      <c r="N276" s="12" t="str">
        <f t="shared" si="30"/>
        <v/>
      </c>
      <c r="O276" s="2"/>
      <c r="P276" s="11"/>
      <c r="Q276" s="30"/>
      <c r="R276" s="30"/>
      <c r="S276" s="4"/>
      <c r="T276" s="4"/>
      <c r="U276" s="4"/>
      <c r="V276" s="11"/>
      <c r="W276" s="4"/>
    </row>
    <row r="277" spans="1:23" ht="61.5" x14ac:dyDescent="0.25">
      <c r="A277"/>
      <c r="B277" s="2" t="str">
        <f t="shared" si="27"/>
        <v/>
      </c>
      <c r="C277" s="29" t="str">
        <f t="shared" ca="1" si="28"/>
        <v/>
      </c>
      <c r="D277" s="2"/>
      <c r="E277" s="4"/>
      <c r="F277" s="9"/>
      <c r="G277" s="4"/>
      <c r="H277" s="4"/>
      <c r="I277" s="9"/>
      <c r="J277" s="9"/>
      <c r="K277" s="3"/>
      <c r="L277" s="6"/>
      <c r="M277" s="24" t="str">
        <f t="shared" si="29"/>
        <v/>
      </c>
      <c r="N277" s="12" t="str">
        <f t="shared" si="30"/>
        <v/>
      </c>
      <c r="O277" s="2"/>
      <c r="P277" s="11"/>
      <c r="Q277" s="30"/>
      <c r="R277" s="30"/>
      <c r="S277" s="4"/>
      <c r="T277" s="4"/>
      <c r="U277" s="4"/>
      <c r="V277" s="11"/>
      <c r="W277" s="4"/>
    </row>
    <row r="278" spans="1:23" ht="61.5" x14ac:dyDescent="0.25">
      <c r="A278"/>
      <c r="B278" s="2" t="str">
        <f t="shared" si="27"/>
        <v/>
      </c>
      <c r="C278" s="29" t="str">
        <f t="shared" ca="1" si="28"/>
        <v/>
      </c>
      <c r="D278" s="2"/>
      <c r="E278" s="4"/>
      <c r="F278" s="9"/>
      <c r="G278" s="4"/>
      <c r="H278" s="4"/>
      <c r="I278" s="9"/>
      <c r="J278" s="9"/>
      <c r="K278" s="3"/>
      <c r="L278" s="6"/>
      <c r="M278" s="24" t="str">
        <f t="shared" si="29"/>
        <v/>
      </c>
      <c r="N278" s="12" t="str">
        <f t="shared" si="30"/>
        <v/>
      </c>
      <c r="O278" s="2"/>
      <c r="P278" s="11"/>
      <c r="Q278" s="30"/>
      <c r="R278" s="30"/>
      <c r="S278" s="4"/>
      <c r="T278" s="4"/>
      <c r="U278" s="4"/>
      <c r="V278" s="11"/>
      <c r="W278" s="4"/>
    </row>
    <row r="279" spans="1:23" ht="61.5" x14ac:dyDescent="0.25">
      <c r="A279"/>
      <c r="B279" s="2" t="str">
        <f t="shared" si="27"/>
        <v/>
      </c>
      <c r="C279" s="29" t="str">
        <f t="shared" ca="1" si="28"/>
        <v/>
      </c>
      <c r="D279" s="2"/>
      <c r="E279" s="4"/>
      <c r="F279" s="9"/>
      <c r="G279" s="4"/>
      <c r="H279" s="4"/>
      <c r="I279" s="9"/>
      <c r="J279" s="9"/>
      <c r="K279" s="3"/>
      <c r="L279" s="6"/>
      <c r="M279" s="24" t="str">
        <f t="shared" si="29"/>
        <v/>
      </c>
      <c r="N279" s="12" t="str">
        <f t="shared" si="30"/>
        <v/>
      </c>
      <c r="O279" s="2"/>
      <c r="P279" s="11"/>
      <c r="Q279" s="30"/>
      <c r="R279" s="30"/>
      <c r="S279" s="4"/>
      <c r="T279" s="4"/>
      <c r="U279" s="4"/>
      <c r="V279" s="11"/>
      <c r="W279" s="4"/>
    </row>
    <row r="280" spans="1:23" ht="61.5" x14ac:dyDescent="0.25">
      <c r="A280"/>
      <c r="B280" s="2" t="str">
        <f t="shared" si="27"/>
        <v/>
      </c>
      <c r="C280" s="29" t="str">
        <f t="shared" ca="1" si="28"/>
        <v/>
      </c>
      <c r="D280" s="2"/>
      <c r="E280" s="4"/>
      <c r="F280" s="9"/>
      <c r="G280" s="4"/>
      <c r="H280" s="4"/>
      <c r="I280" s="9"/>
      <c r="J280" s="9"/>
      <c r="K280" s="3"/>
      <c r="L280" s="6"/>
      <c r="M280" s="24" t="str">
        <f t="shared" si="29"/>
        <v/>
      </c>
      <c r="N280" s="12" t="str">
        <f t="shared" si="30"/>
        <v/>
      </c>
      <c r="O280" s="2"/>
      <c r="P280" s="11"/>
      <c r="Q280" s="30"/>
      <c r="R280" s="30"/>
      <c r="S280" s="4"/>
      <c r="T280" s="4"/>
      <c r="U280" s="4"/>
      <c r="V280" s="11"/>
      <c r="W280" s="4"/>
    </row>
    <row r="281" spans="1:23" ht="61.5" x14ac:dyDescent="0.25">
      <c r="A281"/>
      <c r="B281" s="2" t="str">
        <f t="shared" si="27"/>
        <v/>
      </c>
      <c r="C281" s="29" t="str">
        <f t="shared" ca="1" si="28"/>
        <v/>
      </c>
      <c r="D281" s="2"/>
      <c r="E281" s="4"/>
      <c r="F281" s="9"/>
      <c r="G281" s="4"/>
      <c r="H281" s="4"/>
      <c r="I281" s="9"/>
      <c r="J281" s="9"/>
      <c r="K281" s="3"/>
      <c r="L281" s="6"/>
      <c r="M281" s="24" t="str">
        <f t="shared" si="29"/>
        <v/>
      </c>
      <c r="N281" s="12" t="str">
        <f t="shared" si="30"/>
        <v/>
      </c>
      <c r="O281" s="11"/>
      <c r="P281" s="11"/>
      <c r="Q281" s="30"/>
      <c r="R281" s="30"/>
      <c r="S281" s="4"/>
      <c r="T281" s="4"/>
      <c r="U281" s="4"/>
      <c r="V281" s="11"/>
      <c r="W281" s="4"/>
    </row>
    <row r="282" spans="1:23" ht="61.5" x14ac:dyDescent="0.25">
      <c r="A282"/>
      <c r="B282" s="2" t="str">
        <f t="shared" si="27"/>
        <v/>
      </c>
      <c r="C282" s="29" t="str">
        <f t="shared" ca="1" si="28"/>
        <v/>
      </c>
      <c r="D282" s="2"/>
      <c r="E282" s="4"/>
      <c r="F282" s="9"/>
      <c r="G282" s="4"/>
      <c r="H282" s="4"/>
      <c r="I282" s="9"/>
      <c r="J282" s="9"/>
      <c r="K282" s="3"/>
      <c r="L282" s="6"/>
      <c r="M282" s="24" t="str">
        <f t="shared" si="29"/>
        <v/>
      </c>
      <c r="N282" s="12" t="str">
        <f t="shared" si="30"/>
        <v/>
      </c>
      <c r="O282" s="2"/>
      <c r="P282" s="11"/>
      <c r="Q282" s="30"/>
      <c r="R282" s="30"/>
      <c r="S282" s="4"/>
      <c r="T282" s="4"/>
      <c r="U282" s="4"/>
      <c r="V282" s="11"/>
      <c r="W282" s="4"/>
    </row>
    <row r="283" spans="1:23" ht="61.5" x14ac:dyDescent="0.25">
      <c r="A283"/>
      <c r="B283" s="2" t="str">
        <f t="shared" si="27"/>
        <v/>
      </c>
      <c r="C283" s="29" t="str">
        <f t="shared" ca="1" si="28"/>
        <v/>
      </c>
      <c r="D283" s="2"/>
      <c r="E283" s="4"/>
      <c r="F283" s="9"/>
      <c r="G283" s="4"/>
      <c r="H283" s="4"/>
      <c r="I283" s="9"/>
      <c r="J283" s="9"/>
      <c r="K283" s="3"/>
      <c r="L283" s="6"/>
      <c r="M283" s="24" t="str">
        <f t="shared" si="29"/>
        <v/>
      </c>
      <c r="N283" s="12" t="str">
        <f t="shared" si="30"/>
        <v/>
      </c>
      <c r="O283" s="2"/>
      <c r="P283" s="11"/>
      <c r="Q283" s="30"/>
      <c r="R283" s="30"/>
      <c r="S283" s="4"/>
      <c r="T283" s="4"/>
      <c r="U283" s="4"/>
      <c r="V283" s="11"/>
      <c r="W283" s="4"/>
    </row>
    <row r="284" spans="1:23" ht="61.5" x14ac:dyDescent="0.25">
      <c r="A284"/>
      <c r="B284" s="2" t="str">
        <f t="shared" si="27"/>
        <v/>
      </c>
      <c r="C284" s="29" t="str">
        <f t="shared" ca="1" si="28"/>
        <v/>
      </c>
      <c r="D284" s="2"/>
      <c r="E284" s="4"/>
      <c r="F284" s="9"/>
      <c r="G284" s="4"/>
      <c r="H284" s="4"/>
      <c r="I284" s="9"/>
      <c r="J284" s="9"/>
      <c r="K284" s="3"/>
      <c r="L284" s="6"/>
      <c r="M284" s="24" t="str">
        <f t="shared" si="29"/>
        <v/>
      </c>
      <c r="N284" s="12" t="str">
        <f t="shared" si="30"/>
        <v/>
      </c>
      <c r="O284" s="2"/>
      <c r="P284" s="11"/>
      <c r="Q284" s="30"/>
      <c r="R284" s="30"/>
      <c r="S284" s="4"/>
      <c r="T284" s="4"/>
      <c r="U284" s="4"/>
      <c r="V284" s="11"/>
      <c r="W284" s="4"/>
    </row>
    <row r="285" spans="1:23" ht="61.5" x14ac:dyDescent="0.25">
      <c r="A285"/>
      <c r="B285" s="2" t="str">
        <f t="shared" si="27"/>
        <v/>
      </c>
      <c r="C285" s="29" t="str">
        <f t="shared" ca="1" si="28"/>
        <v/>
      </c>
      <c r="D285" s="2"/>
      <c r="E285" s="4"/>
      <c r="F285" s="9"/>
      <c r="G285" s="4"/>
      <c r="H285" s="4"/>
      <c r="I285" s="9"/>
      <c r="J285" s="9"/>
      <c r="K285" s="3"/>
      <c r="L285" s="6"/>
      <c r="M285" s="24" t="str">
        <f t="shared" si="29"/>
        <v/>
      </c>
      <c r="N285" s="12" t="str">
        <f t="shared" si="30"/>
        <v/>
      </c>
      <c r="O285" s="2"/>
      <c r="P285" s="11"/>
      <c r="Q285" s="30"/>
      <c r="R285" s="30"/>
      <c r="S285" s="4"/>
      <c r="T285" s="4"/>
      <c r="U285" s="4"/>
      <c r="V285" s="11"/>
      <c r="W285" s="4"/>
    </row>
    <row r="286" spans="1:23" ht="61.5" x14ac:dyDescent="0.25">
      <c r="A286"/>
      <c r="B286" s="2" t="str">
        <f t="shared" si="27"/>
        <v/>
      </c>
      <c r="C286" s="29" t="str">
        <f t="shared" ca="1" si="28"/>
        <v/>
      </c>
      <c r="D286" s="2"/>
      <c r="E286" s="4"/>
      <c r="F286" s="9"/>
      <c r="G286" s="4"/>
      <c r="H286" s="4"/>
      <c r="I286" s="9"/>
      <c r="J286" s="9"/>
      <c r="K286" s="3"/>
      <c r="L286" s="6"/>
      <c r="M286" s="24" t="str">
        <f t="shared" si="29"/>
        <v/>
      </c>
      <c r="N286" s="12" t="str">
        <f t="shared" si="30"/>
        <v/>
      </c>
      <c r="O286" s="2"/>
      <c r="P286" s="11"/>
      <c r="Q286" s="30"/>
      <c r="R286" s="30"/>
      <c r="S286" s="4"/>
      <c r="T286" s="4"/>
      <c r="U286" s="4"/>
      <c r="V286" s="11"/>
      <c r="W286" s="4"/>
    </row>
    <row r="287" spans="1:23" ht="61.5" x14ac:dyDescent="0.25">
      <c r="A287"/>
      <c r="B287" s="2" t="str">
        <f t="shared" ref="B287:B350" si="31">IF(D287="","",IF(I287="","PENDENTE","RESPONDIDO"))</f>
        <v/>
      </c>
      <c r="C287" s="29" t="str">
        <f t="shared" ref="C287:C350" ca="1" si="32">IF(D287="","",IF(I287="",(K287+20)-TODAY(),""))</f>
        <v/>
      </c>
      <c r="D287" s="2"/>
      <c r="E287" s="4"/>
      <c r="F287" s="9"/>
      <c r="G287" s="4"/>
      <c r="H287" s="4"/>
      <c r="I287" s="9"/>
      <c r="J287" s="9"/>
      <c r="K287" s="3"/>
      <c r="L287" s="6"/>
      <c r="M287" s="24" t="str">
        <f t="shared" ref="M287:M350" si="33">IF(L287="","",L287-K287)</f>
        <v/>
      </c>
      <c r="N287" s="12" t="str">
        <f t="shared" ref="N287:N350" si="34">IF(L287="","",IF((L287-K287)&gt;20,"Sim","Não"))</f>
        <v/>
      </c>
      <c r="O287" s="2"/>
      <c r="P287" s="11"/>
      <c r="Q287" s="30"/>
      <c r="R287" s="30"/>
      <c r="S287" s="4"/>
      <c r="T287" s="4"/>
      <c r="U287" s="4"/>
      <c r="V287" s="11"/>
      <c r="W287" s="4"/>
    </row>
    <row r="288" spans="1:23" ht="61.5" x14ac:dyDescent="0.25">
      <c r="A288"/>
      <c r="B288" s="2" t="str">
        <f t="shared" si="31"/>
        <v/>
      </c>
      <c r="C288" s="29" t="str">
        <f t="shared" ca="1" si="32"/>
        <v/>
      </c>
      <c r="D288" s="2"/>
      <c r="E288" s="4"/>
      <c r="F288" s="9"/>
      <c r="G288" s="4"/>
      <c r="H288" s="4"/>
      <c r="I288" s="9"/>
      <c r="J288" s="9"/>
      <c r="K288" s="3"/>
      <c r="L288" s="6"/>
      <c r="M288" s="24" t="str">
        <f t="shared" si="33"/>
        <v/>
      </c>
      <c r="N288" s="12" t="str">
        <f t="shared" si="34"/>
        <v/>
      </c>
      <c r="O288" s="2"/>
      <c r="P288" s="11"/>
      <c r="Q288" s="30"/>
      <c r="R288" s="30"/>
      <c r="S288" s="4"/>
      <c r="T288" s="4"/>
      <c r="U288" s="4"/>
      <c r="V288" s="11"/>
      <c r="W288" s="4"/>
    </row>
    <row r="289" spans="1:23" ht="61.5" x14ac:dyDescent="0.25">
      <c r="A289"/>
      <c r="B289" s="2" t="str">
        <f t="shared" si="31"/>
        <v/>
      </c>
      <c r="C289" s="29" t="str">
        <f t="shared" ca="1" si="32"/>
        <v/>
      </c>
      <c r="D289" s="2"/>
      <c r="E289" s="4"/>
      <c r="F289" s="9"/>
      <c r="G289" s="4"/>
      <c r="H289" s="4"/>
      <c r="I289" s="9"/>
      <c r="J289" s="9"/>
      <c r="K289" s="3"/>
      <c r="L289" s="6"/>
      <c r="M289" s="24" t="str">
        <f t="shared" si="33"/>
        <v/>
      </c>
      <c r="N289" s="12" t="str">
        <f t="shared" si="34"/>
        <v/>
      </c>
      <c r="O289" s="2"/>
      <c r="P289" s="11"/>
      <c r="Q289" s="30"/>
      <c r="R289" s="30"/>
      <c r="S289" s="4"/>
      <c r="T289" s="4"/>
      <c r="U289" s="4"/>
      <c r="V289" s="11"/>
      <c r="W289" s="4"/>
    </row>
    <row r="290" spans="1:23" ht="61.5" x14ac:dyDescent="0.25">
      <c r="A290"/>
      <c r="B290" s="2" t="str">
        <f t="shared" si="31"/>
        <v/>
      </c>
      <c r="C290" s="29" t="str">
        <f t="shared" ca="1" si="32"/>
        <v/>
      </c>
      <c r="D290" s="2"/>
      <c r="E290" s="4"/>
      <c r="F290" s="9"/>
      <c r="G290" s="4"/>
      <c r="H290" s="4"/>
      <c r="I290" s="9"/>
      <c r="J290" s="9"/>
      <c r="K290" s="3"/>
      <c r="L290" s="6"/>
      <c r="M290" s="24" t="str">
        <f t="shared" si="33"/>
        <v/>
      </c>
      <c r="N290" s="12" t="str">
        <f t="shared" si="34"/>
        <v/>
      </c>
      <c r="O290" s="2"/>
      <c r="P290" s="11"/>
      <c r="Q290" s="30"/>
      <c r="R290" s="30"/>
      <c r="S290" s="4"/>
      <c r="T290" s="4"/>
      <c r="U290" s="4"/>
      <c r="V290" s="11"/>
      <c r="W290" s="4"/>
    </row>
    <row r="291" spans="1:23" ht="61.5" x14ac:dyDescent="0.25">
      <c r="A291"/>
      <c r="B291" s="2" t="str">
        <f t="shared" si="31"/>
        <v/>
      </c>
      <c r="C291" s="29" t="str">
        <f t="shared" ca="1" si="32"/>
        <v/>
      </c>
      <c r="D291" s="2"/>
      <c r="E291" s="4"/>
      <c r="F291" s="9"/>
      <c r="G291" s="4"/>
      <c r="H291" s="4"/>
      <c r="I291" s="9"/>
      <c r="J291" s="9"/>
      <c r="K291" s="3"/>
      <c r="L291" s="6"/>
      <c r="M291" s="24" t="str">
        <f t="shared" si="33"/>
        <v/>
      </c>
      <c r="N291" s="12" t="str">
        <f t="shared" si="34"/>
        <v/>
      </c>
      <c r="O291" s="2"/>
      <c r="P291" s="11"/>
      <c r="Q291" s="30"/>
      <c r="R291" s="30"/>
      <c r="S291" s="4"/>
      <c r="T291" s="4"/>
      <c r="U291" s="4"/>
      <c r="V291" s="11"/>
      <c r="W291" s="4"/>
    </row>
    <row r="292" spans="1:23" ht="61.5" x14ac:dyDescent="0.25">
      <c r="A292"/>
      <c r="B292" s="2" t="str">
        <f t="shared" si="31"/>
        <v/>
      </c>
      <c r="C292" s="29" t="str">
        <f t="shared" ca="1" si="32"/>
        <v/>
      </c>
      <c r="D292" s="2"/>
      <c r="E292" s="4"/>
      <c r="F292" s="9"/>
      <c r="G292" s="4"/>
      <c r="H292" s="4"/>
      <c r="I292" s="9"/>
      <c r="J292" s="9"/>
      <c r="K292" s="3"/>
      <c r="L292" s="6"/>
      <c r="M292" s="24" t="str">
        <f t="shared" si="33"/>
        <v/>
      </c>
      <c r="N292" s="12" t="str">
        <f t="shared" si="34"/>
        <v/>
      </c>
      <c r="O292" s="2"/>
      <c r="P292" s="11"/>
      <c r="Q292" s="30"/>
      <c r="R292" s="30"/>
      <c r="S292" s="4"/>
      <c r="T292" s="4"/>
      <c r="U292" s="4"/>
      <c r="V292" s="11"/>
      <c r="W292" s="4"/>
    </row>
    <row r="293" spans="1:23" ht="61.5" x14ac:dyDescent="0.25">
      <c r="A293"/>
      <c r="B293" s="2" t="str">
        <f t="shared" si="31"/>
        <v/>
      </c>
      <c r="C293" s="29" t="str">
        <f t="shared" ca="1" si="32"/>
        <v/>
      </c>
      <c r="D293" s="2"/>
      <c r="E293" s="4"/>
      <c r="F293" s="9"/>
      <c r="G293" s="4"/>
      <c r="H293" s="4"/>
      <c r="I293" s="9"/>
      <c r="J293" s="9"/>
      <c r="K293" s="3"/>
      <c r="L293" s="6"/>
      <c r="M293" s="24" t="str">
        <f t="shared" si="33"/>
        <v/>
      </c>
      <c r="N293" s="12" t="str">
        <f t="shared" si="34"/>
        <v/>
      </c>
      <c r="O293" s="2"/>
      <c r="P293" s="11"/>
      <c r="Q293" s="30"/>
      <c r="R293" s="30"/>
      <c r="S293" s="4"/>
      <c r="T293" s="4"/>
      <c r="U293" s="4"/>
      <c r="V293" s="11"/>
      <c r="W293" s="4"/>
    </row>
    <row r="294" spans="1:23" ht="61.5" x14ac:dyDescent="0.25">
      <c r="A294"/>
      <c r="B294" s="2" t="str">
        <f t="shared" si="31"/>
        <v/>
      </c>
      <c r="C294" s="29" t="str">
        <f t="shared" ca="1" si="32"/>
        <v/>
      </c>
      <c r="D294" s="2"/>
      <c r="E294" s="4"/>
      <c r="F294" s="9"/>
      <c r="G294" s="4"/>
      <c r="H294" s="4"/>
      <c r="I294" s="9"/>
      <c r="J294" s="9"/>
      <c r="K294" s="3"/>
      <c r="L294" s="6"/>
      <c r="M294" s="24" t="str">
        <f t="shared" si="33"/>
        <v/>
      </c>
      <c r="N294" s="12" t="str">
        <f t="shared" si="34"/>
        <v/>
      </c>
      <c r="O294" s="2"/>
      <c r="P294" s="11"/>
      <c r="Q294" s="30"/>
      <c r="R294" s="30"/>
      <c r="S294" s="4"/>
      <c r="T294" s="4"/>
      <c r="U294" s="4"/>
      <c r="V294" s="11"/>
      <c r="W294" s="4"/>
    </row>
    <row r="295" spans="1:23" ht="61.5" x14ac:dyDescent="0.25">
      <c r="A295"/>
      <c r="B295" s="2" t="str">
        <f t="shared" si="31"/>
        <v/>
      </c>
      <c r="C295" s="29" t="str">
        <f t="shared" ca="1" si="32"/>
        <v/>
      </c>
      <c r="D295" s="2"/>
      <c r="E295" s="4"/>
      <c r="F295" s="9"/>
      <c r="G295" s="4"/>
      <c r="H295" s="4"/>
      <c r="I295" s="9"/>
      <c r="J295" s="9"/>
      <c r="K295" s="3"/>
      <c r="L295" s="6"/>
      <c r="M295" s="24" t="str">
        <f t="shared" si="33"/>
        <v/>
      </c>
      <c r="N295" s="12" t="str">
        <f t="shared" si="34"/>
        <v/>
      </c>
      <c r="O295" s="2"/>
      <c r="P295" s="11"/>
      <c r="Q295" s="30"/>
      <c r="R295" s="30"/>
      <c r="S295" s="4"/>
      <c r="T295" s="4"/>
      <c r="U295" s="4"/>
      <c r="V295" s="11"/>
      <c r="W295" s="4"/>
    </row>
    <row r="296" spans="1:23" ht="61.5" x14ac:dyDescent="0.25">
      <c r="A296"/>
      <c r="B296" s="2" t="str">
        <f t="shared" si="31"/>
        <v/>
      </c>
      <c r="C296" s="29" t="str">
        <f t="shared" ca="1" si="32"/>
        <v/>
      </c>
      <c r="D296" s="2"/>
      <c r="E296" s="4"/>
      <c r="F296" s="9"/>
      <c r="G296" s="4"/>
      <c r="H296" s="4"/>
      <c r="I296" s="9"/>
      <c r="J296" s="9"/>
      <c r="K296" s="3"/>
      <c r="L296" s="6"/>
      <c r="M296" s="24" t="str">
        <f t="shared" si="33"/>
        <v/>
      </c>
      <c r="N296" s="12" t="str">
        <f t="shared" si="34"/>
        <v/>
      </c>
      <c r="O296" s="2"/>
      <c r="P296" s="11"/>
      <c r="Q296" s="30"/>
      <c r="R296" s="30"/>
      <c r="S296" s="4"/>
      <c r="T296" s="4"/>
      <c r="U296" s="4"/>
      <c r="V296" s="11"/>
      <c r="W296" s="4"/>
    </row>
    <row r="297" spans="1:23" ht="61.5" x14ac:dyDescent="0.25">
      <c r="A297"/>
      <c r="B297" s="2" t="str">
        <f t="shared" si="31"/>
        <v/>
      </c>
      <c r="C297" s="29" t="str">
        <f t="shared" ca="1" si="32"/>
        <v/>
      </c>
      <c r="D297" s="2"/>
      <c r="E297" s="4"/>
      <c r="F297" s="9"/>
      <c r="G297" s="4"/>
      <c r="H297" s="4"/>
      <c r="I297" s="9"/>
      <c r="J297" s="9"/>
      <c r="K297" s="3"/>
      <c r="L297" s="6"/>
      <c r="M297" s="24" t="str">
        <f t="shared" si="33"/>
        <v/>
      </c>
      <c r="N297" s="12" t="str">
        <f t="shared" si="34"/>
        <v/>
      </c>
      <c r="O297" s="2"/>
      <c r="P297" s="11"/>
      <c r="Q297" s="30"/>
      <c r="R297" s="30"/>
      <c r="S297" s="4"/>
      <c r="T297" s="4"/>
      <c r="U297" s="4"/>
      <c r="V297" s="11"/>
      <c r="W297" s="4"/>
    </row>
    <row r="298" spans="1:23" ht="61.5" x14ac:dyDescent="0.25">
      <c r="A298"/>
      <c r="B298" s="2" t="str">
        <f t="shared" si="31"/>
        <v/>
      </c>
      <c r="C298" s="29" t="str">
        <f t="shared" ca="1" si="32"/>
        <v/>
      </c>
      <c r="D298" s="2"/>
      <c r="E298" s="4"/>
      <c r="F298" s="9"/>
      <c r="G298" s="4"/>
      <c r="H298" s="4"/>
      <c r="I298" s="9"/>
      <c r="J298" s="9"/>
      <c r="K298" s="3"/>
      <c r="L298" s="6"/>
      <c r="M298" s="24" t="str">
        <f t="shared" si="33"/>
        <v/>
      </c>
      <c r="N298" s="12" t="str">
        <f t="shared" si="34"/>
        <v/>
      </c>
      <c r="O298" s="2"/>
      <c r="P298" s="11"/>
      <c r="Q298" s="30"/>
      <c r="R298" s="30"/>
      <c r="S298" s="4"/>
      <c r="T298" s="4"/>
      <c r="U298" s="4"/>
      <c r="V298" s="11"/>
      <c r="W298" s="4"/>
    </row>
    <row r="299" spans="1:23" ht="61.5" x14ac:dyDescent="0.25">
      <c r="A299"/>
      <c r="B299" s="2" t="str">
        <f t="shared" si="31"/>
        <v/>
      </c>
      <c r="C299" s="29" t="str">
        <f t="shared" ca="1" si="32"/>
        <v/>
      </c>
      <c r="D299" s="2"/>
      <c r="E299" s="4"/>
      <c r="F299" s="9"/>
      <c r="G299" s="4"/>
      <c r="H299" s="4"/>
      <c r="I299" s="9"/>
      <c r="J299" s="9"/>
      <c r="K299" s="3"/>
      <c r="L299" s="6"/>
      <c r="M299" s="24" t="str">
        <f t="shared" si="33"/>
        <v/>
      </c>
      <c r="N299" s="12" t="str">
        <f t="shared" si="34"/>
        <v/>
      </c>
      <c r="O299" s="2"/>
      <c r="P299" s="11"/>
      <c r="Q299" s="30"/>
      <c r="R299" s="30"/>
      <c r="S299" s="4"/>
      <c r="T299" s="4"/>
      <c r="U299" s="4"/>
      <c r="V299" s="11"/>
      <c r="W299" s="4"/>
    </row>
    <row r="300" spans="1:23" ht="61.5" x14ac:dyDescent="0.25">
      <c r="A300"/>
      <c r="B300" s="2" t="str">
        <f t="shared" si="31"/>
        <v/>
      </c>
      <c r="C300" s="29" t="str">
        <f t="shared" ca="1" si="32"/>
        <v/>
      </c>
      <c r="D300" s="2"/>
      <c r="E300" s="4"/>
      <c r="F300" s="9"/>
      <c r="G300" s="4"/>
      <c r="H300" s="4"/>
      <c r="I300" s="9"/>
      <c r="J300" s="9"/>
      <c r="K300" s="3"/>
      <c r="L300" s="6"/>
      <c r="M300" s="24" t="str">
        <f t="shared" si="33"/>
        <v/>
      </c>
      <c r="N300" s="12" t="str">
        <f t="shared" si="34"/>
        <v/>
      </c>
      <c r="O300" s="2"/>
      <c r="P300" s="11"/>
      <c r="Q300" s="30"/>
      <c r="R300" s="30"/>
      <c r="S300" s="4"/>
      <c r="T300" s="4"/>
      <c r="U300" s="4"/>
      <c r="V300" s="11"/>
      <c r="W300" s="4"/>
    </row>
    <row r="301" spans="1:23" ht="61.5" x14ac:dyDescent="0.25">
      <c r="A301"/>
      <c r="B301" s="2" t="str">
        <f t="shared" si="31"/>
        <v/>
      </c>
      <c r="C301" s="29" t="str">
        <f t="shared" ca="1" si="32"/>
        <v/>
      </c>
      <c r="D301" s="2"/>
      <c r="E301" s="4"/>
      <c r="F301" s="9"/>
      <c r="G301" s="4"/>
      <c r="H301" s="4"/>
      <c r="I301" s="9"/>
      <c r="J301" s="9"/>
      <c r="K301" s="3"/>
      <c r="L301" s="6"/>
      <c r="M301" s="24" t="str">
        <f t="shared" si="33"/>
        <v/>
      </c>
      <c r="N301" s="12" t="str">
        <f t="shared" si="34"/>
        <v/>
      </c>
      <c r="O301" s="2"/>
      <c r="P301" s="11"/>
      <c r="Q301" s="30"/>
      <c r="R301" s="30"/>
      <c r="S301" s="4"/>
      <c r="T301" s="4"/>
      <c r="U301" s="4"/>
      <c r="V301" s="11"/>
      <c r="W301" s="4"/>
    </row>
    <row r="302" spans="1:23" ht="61.5" x14ac:dyDescent="0.25">
      <c r="A302"/>
      <c r="B302" s="2" t="str">
        <f t="shared" si="31"/>
        <v/>
      </c>
      <c r="C302" s="29" t="str">
        <f t="shared" ca="1" si="32"/>
        <v/>
      </c>
      <c r="D302" s="2"/>
      <c r="E302" s="4"/>
      <c r="F302" s="9"/>
      <c r="G302" s="4"/>
      <c r="H302" s="4"/>
      <c r="I302" s="9"/>
      <c r="J302" s="9"/>
      <c r="K302" s="3"/>
      <c r="L302" s="6"/>
      <c r="M302" s="24" t="str">
        <f t="shared" si="33"/>
        <v/>
      </c>
      <c r="N302" s="12" t="str">
        <f t="shared" si="34"/>
        <v/>
      </c>
      <c r="O302" s="2"/>
      <c r="P302" s="11"/>
      <c r="Q302" s="30"/>
      <c r="R302" s="30"/>
      <c r="S302" s="4"/>
      <c r="T302" s="4"/>
      <c r="U302" s="4"/>
      <c r="V302" s="11"/>
      <c r="W302" s="4"/>
    </row>
    <row r="303" spans="1:23" ht="36" x14ac:dyDescent="0.25">
      <c r="A303"/>
      <c r="B303" s="2" t="str">
        <f t="shared" si="31"/>
        <v/>
      </c>
      <c r="C303" s="29" t="str">
        <f t="shared" ca="1" si="32"/>
        <v/>
      </c>
      <c r="M303" s="24" t="str">
        <f t="shared" si="33"/>
        <v/>
      </c>
      <c r="N303" s="12" t="str">
        <f t="shared" si="34"/>
        <v/>
      </c>
    </row>
    <row r="304" spans="1:23" ht="36" x14ac:dyDescent="0.25">
      <c r="A304"/>
      <c r="B304" s="2" t="str">
        <f t="shared" si="31"/>
        <v/>
      </c>
      <c r="C304" s="29" t="str">
        <f t="shared" ca="1" si="32"/>
        <v/>
      </c>
      <c r="M304" s="24" t="str">
        <f t="shared" si="33"/>
        <v/>
      </c>
      <c r="N304" s="12" t="str">
        <f t="shared" si="34"/>
        <v/>
      </c>
    </row>
    <row r="305" spans="1:14" ht="36" x14ac:dyDescent="0.25">
      <c r="A305"/>
      <c r="B305" s="2" t="str">
        <f t="shared" si="31"/>
        <v/>
      </c>
      <c r="C305" s="29" t="str">
        <f t="shared" ca="1" si="32"/>
        <v/>
      </c>
      <c r="M305" s="24" t="str">
        <f t="shared" si="33"/>
        <v/>
      </c>
      <c r="N305" s="12" t="str">
        <f t="shared" si="34"/>
        <v/>
      </c>
    </row>
    <row r="306" spans="1:14" ht="36" x14ac:dyDescent="0.25">
      <c r="A306"/>
      <c r="B306" s="2" t="str">
        <f t="shared" si="31"/>
        <v/>
      </c>
      <c r="C306" s="29" t="str">
        <f t="shared" ca="1" si="32"/>
        <v/>
      </c>
      <c r="M306" s="24" t="str">
        <f t="shared" si="33"/>
        <v/>
      </c>
      <c r="N306" s="12" t="str">
        <f t="shared" si="34"/>
        <v/>
      </c>
    </row>
    <row r="307" spans="1:14" ht="36" x14ac:dyDescent="0.25">
      <c r="A307"/>
      <c r="B307" s="2" t="str">
        <f t="shared" si="31"/>
        <v/>
      </c>
      <c r="C307" s="29" t="str">
        <f t="shared" ca="1" si="32"/>
        <v/>
      </c>
      <c r="M307" s="24" t="str">
        <f t="shared" si="33"/>
        <v/>
      </c>
      <c r="N307" s="12" t="str">
        <f t="shared" si="34"/>
        <v/>
      </c>
    </row>
    <row r="308" spans="1:14" ht="36" x14ac:dyDescent="0.25">
      <c r="A308"/>
      <c r="B308" s="2" t="str">
        <f t="shared" si="31"/>
        <v/>
      </c>
      <c r="C308" s="29" t="str">
        <f t="shared" ca="1" si="32"/>
        <v/>
      </c>
      <c r="M308" s="24" t="str">
        <f t="shared" si="33"/>
        <v/>
      </c>
      <c r="N308" s="12" t="str">
        <f t="shared" si="34"/>
        <v/>
      </c>
    </row>
    <row r="309" spans="1:14" ht="36" x14ac:dyDescent="0.25">
      <c r="A309"/>
      <c r="B309" s="2" t="str">
        <f t="shared" si="31"/>
        <v/>
      </c>
      <c r="C309" s="29" t="str">
        <f t="shared" ca="1" si="32"/>
        <v/>
      </c>
      <c r="M309" s="24" t="str">
        <f t="shared" si="33"/>
        <v/>
      </c>
      <c r="N309" s="12" t="str">
        <f t="shared" si="34"/>
        <v/>
      </c>
    </row>
    <row r="310" spans="1:14" ht="36" x14ac:dyDescent="0.25">
      <c r="A310"/>
      <c r="B310" s="2" t="str">
        <f t="shared" si="31"/>
        <v/>
      </c>
      <c r="C310" s="29" t="str">
        <f t="shared" ca="1" si="32"/>
        <v/>
      </c>
      <c r="M310" s="24" t="str">
        <f t="shared" si="33"/>
        <v/>
      </c>
      <c r="N310" s="12" t="str">
        <f t="shared" si="34"/>
        <v/>
      </c>
    </row>
    <row r="311" spans="1:14" ht="36" x14ac:dyDescent="0.25">
      <c r="A311"/>
      <c r="B311" s="2" t="str">
        <f t="shared" si="31"/>
        <v/>
      </c>
      <c r="C311" s="29" t="str">
        <f t="shared" ca="1" si="32"/>
        <v/>
      </c>
      <c r="M311" s="24" t="str">
        <f t="shared" si="33"/>
        <v/>
      </c>
      <c r="N311" s="12" t="str">
        <f t="shared" si="34"/>
        <v/>
      </c>
    </row>
    <row r="312" spans="1:14" ht="36" x14ac:dyDescent="0.25">
      <c r="A312"/>
      <c r="B312" s="2" t="str">
        <f t="shared" si="31"/>
        <v/>
      </c>
      <c r="C312" s="29" t="str">
        <f t="shared" ca="1" si="32"/>
        <v/>
      </c>
      <c r="M312" s="24" t="str">
        <f t="shared" si="33"/>
        <v/>
      </c>
      <c r="N312" s="12" t="str">
        <f t="shared" si="34"/>
        <v/>
      </c>
    </row>
    <row r="313" spans="1:14" ht="36" x14ac:dyDescent="0.25">
      <c r="A313"/>
      <c r="B313" s="2" t="str">
        <f t="shared" si="31"/>
        <v/>
      </c>
      <c r="C313" s="29" t="str">
        <f t="shared" ca="1" si="32"/>
        <v/>
      </c>
      <c r="M313" s="24" t="str">
        <f t="shared" si="33"/>
        <v/>
      </c>
      <c r="N313" s="12" t="str">
        <f t="shared" si="34"/>
        <v/>
      </c>
    </row>
    <row r="314" spans="1:14" ht="36" x14ac:dyDescent="0.25">
      <c r="A314"/>
      <c r="B314" s="2" t="str">
        <f t="shared" si="31"/>
        <v/>
      </c>
      <c r="C314" s="29" t="str">
        <f t="shared" ca="1" si="32"/>
        <v/>
      </c>
      <c r="M314" s="24" t="str">
        <f t="shared" si="33"/>
        <v/>
      </c>
      <c r="N314" s="12" t="str">
        <f t="shared" si="34"/>
        <v/>
      </c>
    </row>
    <row r="315" spans="1:14" ht="36" x14ac:dyDescent="0.25">
      <c r="A315"/>
      <c r="B315" s="2" t="str">
        <f t="shared" si="31"/>
        <v/>
      </c>
      <c r="C315" s="29" t="str">
        <f t="shared" ca="1" si="32"/>
        <v/>
      </c>
      <c r="M315" s="24" t="str">
        <f t="shared" si="33"/>
        <v/>
      </c>
      <c r="N315" s="12" t="str">
        <f t="shared" si="34"/>
        <v/>
      </c>
    </row>
    <row r="316" spans="1:14" ht="36" x14ac:dyDescent="0.25">
      <c r="A316"/>
      <c r="B316" s="2" t="str">
        <f t="shared" si="31"/>
        <v/>
      </c>
      <c r="C316" s="29" t="str">
        <f t="shared" ca="1" si="32"/>
        <v/>
      </c>
      <c r="M316" s="24" t="str">
        <f t="shared" si="33"/>
        <v/>
      </c>
      <c r="N316" s="12" t="str">
        <f t="shared" si="34"/>
        <v/>
      </c>
    </row>
    <row r="317" spans="1:14" ht="36" x14ac:dyDescent="0.25">
      <c r="A317"/>
      <c r="B317" s="2" t="str">
        <f t="shared" si="31"/>
        <v/>
      </c>
      <c r="C317" s="29" t="str">
        <f t="shared" ca="1" si="32"/>
        <v/>
      </c>
      <c r="M317" s="24" t="str">
        <f t="shared" si="33"/>
        <v/>
      </c>
      <c r="N317" s="12" t="str">
        <f t="shared" si="34"/>
        <v/>
      </c>
    </row>
    <row r="318" spans="1:14" ht="36" x14ac:dyDescent="0.25">
      <c r="A318"/>
      <c r="B318" s="2" t="str">
        <f t="shared" si="31"/>
        <v/>
      </c>
      <c r="C318" s="29" t="str">
        <f t="shared" ca="1" si="32"/>
        <v/>
      </c>
      <c r="M318" s="24" t="str">
        <f t="shared" si="33"/>
        <v/>
      </c>
      <c r="N318" s="12" t="str">
        <f t="shared" si="34"/>
        <v/>
      </c>
    </row>
    <row r="319" spans="1:14" ht="36" x14ac:dyDescent="0.25">
      <c r="A319"/>
      <c r="B319" s="2" t="str">
        <f t="shared" si="31"/>
        <v/>
      </c>
      <c r="C319" s="29" t="str">
        <f t="shared" ca="1" si="32"/>
        <v/>
      </c>
      <c r="M319" s="24" t="str">
        <f t="shared" si="33"/>
        <v/>
      </c>
      <c r="N319" s="12" t="str">
        <f t="shared" si="34"/>
        <v/>
      </c>
    </row>
    <row r="320" spans="1:14" ht="36" x14ac:dyDescent="0.25">
      <c r="A320"/>
      <c r="B320" s="2" t="str">
        <f t="shared" si="31"/>
        <v/>
      </c>
      <c r="C320" s="29" t="str">
        <f t="shared" ca="1" si="32"/>
        <v/>
      </c>
      <c r="M320" s="24" t="str">
        <f t="shared" si="33"/>
        <v/>
      </c>
      <c r="N320" s="12" t="str">
        <f t="shared" si="34"/>
        <v/>
      </c>
    </row>
    <row r="321" spans="2:14" ht="36" x14ac:dyDescent="0.25">
      <c r="B321" s="2" t="str">
        <f t="shared" si="31"/>
        <v/>
      </c>
      <c r="C321" s="29" t="str">
        <f t="shared" ca="1" si="32"/>
        <v/>
      </c>
      <c r="M321" s="24" t="str">
        <f t="shared" si="33"/>
        <v/>
      </c>
      <c r="N321" s="12" t="str">
        <f t="shared" si="34"/>
        <v/>
      </c>
    </row>
    <row r="322" spans="2:14" ht="36" x14ac:dyDescent="0.25">
      <c r="B322" s="2" t="str">
        <f t="shared" si="31"/>
        <v/>
      </c>
      <c r="C322" s="29" t="str">
        <f t="shared" ca="1" si="32"/>
        <v/>
      </c>
      <c r="M322" s="24" t="str">
        <f t="shared" si="33"/>
        <v/>
      </c>
      <c r="N322" s="12" t="str">
        <f t="shared" si="34"/>
        <v/>
      </c>
    </row>
    <row r="323" spans="2:14" ht="36" x14ac:dyDescent="0.25">
      <c r="B323" s="2" t="str">
        <f t="shared" si="31"/>
        <v/>
      </c>
      <c r="C323" s="29" t="str">
        <f t="shared" ca="1" si="32"/>
        <v/>
      </c>
      <c r="M323" s="24" t="str">
        <f t="shared" si="33"/>
        <v/>
      </c>
      <c r="N323" s="12" t="str">
        <f t="shared" si="34"/>
        <v/>
      </c>
    </row>
    <row r="324" spans="2:14" ht="36" x14ac:dyDescent="0.25">
      <c r="B324" s="2" t="str">
        <f t="shared" si="31"/>
        <v/>
      </c>
      <c r="C324" s="29" t="str">
        <f t="shared" ca="1" si="32"/>
        <v/>
      </c>
      <c r="M324" s="24" t="str">
        <f t="shared" si="33"/>
        <v/>
      </c>
      <c r="N324" s="12" t="str">
        <f t="shared" si="34"/>
        <v/>
      </c>
    </row>
    <row r="325" spans="2:14" ht="36" x14ac:dyDescent="0.25">
      <c r="B325" s="2" t="str">
        <f t="shared" si="31"/>
        <v/>
      </c>
      <c r="C325" s="29" t="str">
        <f t="shared" ca="1" si="32"/>
        <v/>
      </c>
      <c r="M325" s="24" t="str">
        <f t="shared" si="33"/>
        <v/>
      </c>
      <c r="N325" s="12" t="str">
        <f t="shared" si="34"/>
        <v/>
      </c>
    </row>
    <row r="326" spans="2:14" ht="36" x14ac:dyDescent="0.25">
      <c r="B326" s="2" t="str">
        <f t="shared" si="31"/>
        <v/>
      </c>
      <c r="C326" s="29" t="str">
        <f t="shared" ca="1" si="32"/>
        <v/>
      </c>
      <c r="M326" s="24" t="str">
        <f t="shared" si="33"/>
        <v/>
      </c>
      <c r="N326" s="12" t="str">
        <f t="shared" si="34"/>
        <v/>
      </c>
    </row>
    <row r="327" spans="2:14" ht="36" x14ac:dyDescent="0.25">
      <c r="B327" s="2" t="str">
        <f t="shared" si="31"/>
        <v/>
      </c>
      <c r="C327" s="29" t="str">
        <f t="shared" ca="1" si="32"/>
        <v/>
      </c>
      <c r="M327" s="24" t="str">
        <f t="shared" si="33"/>
        <v/>
      </c>
      <c r="N327" s="12" t="str">
        <f t="shared" si="34"/>
        <v/>
      </c>
    </row>
    <row r="328" spans="2:14" ht="36" x14ac:dyDescent="0.25">
      <c r="B328" s="2" t="str">
        <f t="shared" si="31"/>
        <v/>
      </c>
      <c r="C328" s="29" t="str">
        <f t="shared" ca="1" si="32"/>
        <v/>
      </c>
      <c r="M328" s="24" t="str">
        <f t="shared" si="33"/>
        <v/>
      </c>
      <c r="N328" s="12" t="str">
        <f t="shared" si="34"/>
        <v/>
      </c>
    </row>
    <row r="329" spans="2:14" ht="36" x14ac:dyDescent="0.25">
      <c r="B329" s="2" t="str">
        <f t="shared" si="31"/>
        <v/>
      </c>
      <c r="C329" s="29" t="str">
        <f t="shared" ca="1" si="32"/>
        <v/>
      </c>
      <c r="M329" s="24" t="str">
        <f t="shared" si="33"/>
        <v/>
      </c>
      <c r="N329" s="12" t="str">
        <f t="shared" si="34"/>
        <v/>
      </c>
    </row>
    <row r="330" spans="2:14" ht="36" x14ac:dyDescent="0.25">
      <c r="B330" s="2" t="str">
        <f t="shared" si="31"/>
        <v/>
      </c>
      <c r="C330" s="29" t="str">
        <f t="shared" ca="1" si="32"/>
        <v/>
      </c>
      <c r="M330" s="24" t="str">
        <f t="shared" si="33"/>
        <v/>
      </c>
      <c r="N330" s="12" t="str">
        <f t="shared" si="34"/>
        <v/>
      </c>
    </row>
    <row r="331" spans="2:14" ht="36" x14ac:dyDescent="0.25">
      <c r="B331" s="2" t="str">
        <f t="shared" si="31"/>
        <v/>
      </c>
      <c r="C331" s="29" t="str">
        <f t="shared" ca="1" si="32"/>
        <v/>
      </c>
      <c r="M331" s="24" t="str">
        <f t="shared" si="33"/>
        <v/>
      </c>
      <c r="N331" s="12" t="str">
        <f t="shared" si="34"/>
        <v/>
      </c>
    </row>
    <row r="332" spans="2:14" ht="36" x14ac:dyDescent="0.25">
      <c r="B332" s="2" t="str">
        <f t="shared" si="31"/>
        <v/>
      </c>
      <c r="C332" s="29" t="str">
        <f t="shared" ca="1" si="32"/>
        <v/>
      </c>
      <c r="M332" s="24" t="str">
        <f t="shared" si="33"/>
        <v/>
      </c>
      <c r="N332" s="12" t="str">
        <f t="shared" si="34"/>
        <v/>
      </c>
    </row>
    <row r="333" spans="2:14" ht="36" x14ac:dyDescent="0.25">
      <c r="B333" s="2" t="str">
        <f t="shared" si="31"/>
        <v/>
      </c>
      <c r="C333" s="29" t="str">
        <f t="shared" ca="1" si="32"/>
        <v/>
      </c>
      <c r="M333" s="24" t="str">
        <f t="shared" si="33"/>
        <v/>
      </c>
      <c r="N333" s="12" t="str">
        <f t="shared" si="34"/>
        <v/>
      </c>
    </row>
    <row r="334" spans="2:14" ht="36" x14ac:dyDescent="0.25">
      <c r="B334" s="2" t="str">
        <f t="shared" si="31"/>
        <v/>
      </c>
      <c r="C334" s="29" t="str">
        <f t="shared" ca="1" si="32"/>
        <v/>
      </c>
      <c r="M334" s="24" t="str">
        <f t="shared" si="33"/>
        <v/>
      </c>
      <c r="N334" s="12" t="str">
        <f t="shared" si="34"/>
        <v/>
      </c>
    </row>
    <row r="335" spans="2:14" ht="36" x14ac:dyDescent="0.25">
      <c r="B335" s="2" t="str">
        <f t="shared" si="31"/>
        <v/>
      </c>
      <c r="C335" s="29" t="str">
        <f t="shared" ca="1" si="32"/>
        <v/>
      </c>
      <c r="M335" s="24" t="str">
        <f t="shared" si="33"/>
        <v/>
      </c>
      <c r="N335" s="12" t="str">
        <f t="shared" si="34"/>
        <v/>
      </c>
    </row>
    <row r="336" spans="2:14" ht="36" x14ac:dyDescent="0.25">
      <c r="B336" s="2" t="str">
        <f t="shared" si="31"/>
        <v/>
      </c>
      <c r="C336" s="29" t="str">
        <f t="shared" ca="1" si="32"/>
        <v/>
      </c>
      <c r="M336" s="24" t="str">
        <f t="shared" si="33"/>
        <v/>
      </c>
      <c r="N336" s="12" t="str">
        <f t="shared" si="34"/>
        <v/>
      </c>
    </row>
    <row r="337" spans="2:14" ht="36" x14ac:dyDescent="0.25">
      <c r="B337" s="2" t="str">
        <f t="shared" si="31"/>
        <v/>
      </c>
      <c r="C337" s="29" t="str">
        <f t="shared" ca="1" si="32"/>
        <v/>
      </c>
      <c r="M337" s="24" t="str">
        <f t="shared" si="33"/>
        <v/>
      </c>
      <c r="N337" s="12" t="str">
        <f t="shared" si="34"/>
        <v/>
      </c>
    </row>
    <row r="338" spans="2:14" ht="36" x14ac:dyDescent="0.25">
      <c r="B338" s="2" t="str">
        <f t="shared" si="31"/>
        <v/>
      </c>
      <c r="C338" s="29" t="str">
        <f t="shared" ca="1" si="32"/>
        <v/>
      </c>
      <c r="M338" s="24" t="str">
        <f t="shared" si="33"/>
        <v/>
      </c>
      <c r="N338" s="12" t="str">
        <f t="shared" si="34"/>
        <v/>
      </c>
    </row>
    <row r="339" spans="2:14" ht="36" x14ac:dyDescent="0.25">
      <c r="B339" s="2" t="str">
        <f t="shared" si="31"/>
        <v/>
      </c>
      <c r="C339" s="29" t="str">
        <f t="shared" ca="1" si="32"/>
        <v/>
      </c>
      <c r="M339" s="24" t="str">
        <f t="shared" si="33"/>
        <v/>
      </c>
      <c r="N339" s="12" t="str">
        <f t="shared" si="34"/>
        <v/>
      </c>
    </row>
    <row r="340" spans="2:14" ht="36" x14ac:dyDescent="0.25">
      <c r="B340" s="2" t="str">
        <f t="shared" si="31"/>
        <v/>
      </c>
      <c r="C340" s="29" t="str">
        <f t="shared" ca="1" si="32"/>
        <v/>
      </c>
      <c r="M340" s="24" t="str">
        <f t="shared" si="33"/>
        <v/>
      </c>
      <c r="N340" s="12" t="str">
        <f t="shared" si="34"/>
        <v/>
      </c>
    </row>
    <row r="341" spans="2:14" ht="36" x14ac:dyDescent="0.25">
      <c r="B341" s="2" t="str">
        <f t="shared" si="31"/>
        <v/>
      </c>
      <c r="C341" s="29" t="str">
        <f t="shared" ca="1" si="32"/>
        <v/>
      </c>
      <c r="M341" s="24" t="str">
        <f t="shared" si="33"/>
        <v/>
      </c>
      <c r="N341" s="12" t="str">
        <f t="shared" si="34"/>
        <v/>
      </c>
    </row>
    <row r="342" spans="2:14" ht="36" x14ac:dyDescent="0.25">
      <c r="B342" s="2" t="str">
        <f t="shared" si="31"/>
        <v/>
      </c>
      <c r="C342" s="29" t="str">
        <f t="shared" ca="1" si="32"/>
        <v/>
      </c>
      <c r="M342" s="24" t="str">
        <f t="shared" si="33"/>
        <v/>
      </c>
      <c r="N342" s="12" t="str">
        <f t="shared" si="34"/>
        <v/>
      </c>
    </row>
    <row r="343" spans="2:14" ht="36" x14ac:dyDescent="0.25">
      <c r="B343" s="2" t="str">
        <f t="shared" si="31"/>
        <v/>
      </c>
      <c r="C343" s="29" t="str">
        <f t="shared" ca="1" si="32"/>
        <v/>
      </c>
      <c r="M343" s="24" t="str">
        <f t="shared" si="33"/>
        <v/>
      </c>
      <c r="N343" s="12" t="str">
        <f t="shared" si="34"/>
        <v/>
      </c>
    </row>
    <row r="344" spans="2:14" ht="36" x14ac:dyDescent="0.25">
      <c r="B344" s="2" t="str">
        <f t="shared" si="31"/>
        <v/>
      </c>
      <c r="C344" s="29" t="str">
        <f t="shared" ca="1" si="32"/>
        <v/>
      </c>
      <c r="M344" s="24" t="str">
        <f t="shared" si="33"/>
        <v/>
      </c>
      <c r="N344" s="12" t="str">
        <f t="shared" si="34"/>
        <v/>
      </c>
    </row>
    <row r="345" spans="2:14" ht="36" x14ac:dyDescent="0.25">
      <c r="B345" s="2" t="str">
        <f t="shared" si="31"/>
        <v/>
      </c>
      <c r="C345" s="29" t="str">
        <f t="shared" ca="1" si="32"/>
        <v/>
      </c>
      <c r="M345" s="24" t="str">
        <f t="shared" si="33"/>
        <v/>
      </c>
      <c r="N345" s="12" t="str">
        <f t="shared" si="34"/>
        <v/>
      </c>
    </row>
    <row r="346" spans="2:14" ht="36" x14ac:dyDescent="0.25">
      <c r="B346" s="2" t="str">
        <f t="shared" si="31"/>
        <v/>
      </c>
      <c r="C346" s="29" t="str">
        <f t="shared" ca="1" si="32"/>
        <v/>
      </c>
      <c r="M346" s="24" t="str">
        <f t="shared" si="33"/>
        <v/>
      </c>
      <c r="N346" s="12" t="str">
        <f t="shared" si="34"/>
        <v/>
      </c>
    </row>
    <row r="347" spans="2:14" ht="36" x14ac:dyDescent="0.25">
      <c r="B347" s="2" t="str">
        <f t="shared" si="31"/>
        <v/>
      </c>
      <c r="C347" s="29" t="str">
        <f t="shared" ca="1" si="32"/>
        <v/>
      </c>
      <c r="M347" s="24" t="str">
        <f t="shared" si="33"/>
        <v/>
      </c>
      <c r="N347" s="12" t="str">
        <f t="shared" si="34"/>
        <v/>
      </c>
    </row>
    <row r="348" spans="2:14" ht="36" x14ac:dyDescent="0.25">
      <c r="B348" s="2" t="str">
        <f t="shared" si="31"/>
        <v/>
      </c>
      <c r="C348" s="29" t="str">
        <f t="shared" ca="1" si="32"/>
        <v/>
      </c>
      <c r="M348" s="24" t="str">
        <f t="shared" si="33"/>
        <v/>
      </c>
      <c r="N348" s="12" t="str">
        <f t="shared" si="34"/>
        <v/>
      </c>
    </row>
    <row r="349" spans="2:14" ht="36" x14ac:dyDescent="0.25">
      <c r="B349" s="2" t="str">
        <f t="shared" si="31"/>
        <v/>
      </c>
      <c r="C349" s="29" t="str">
        <f t="shared" ca="1" si="32"/>
        <v/>
      </c>
      <c r="M349" s="24" t="str">
        <f t="shared" si="33"/>
        <v/>
      </c>
      <c r="N349" s="12" t="str">
        <f t="shared" si="34"/>
        <v/>
      </c>
    </row>
    <row r="350" spans="2:14" ht="36" x14ac:dyDescent="0.25">
      <c r="B350" s="2" t="str">
        <f t="shared" si="31"/>
        <v/>
      </c>
      <c r="C350" s="29" t="str">
        <f t="shared" ca="1" si="32"/>
        <v/>
      </c>
      <c r="M350" s="24" t="str">
        <f t="shared" si="33"/>
        <v/>
      </c>
      <c r="N350" s="12" t="str">
        <f t="shared" si="34"/>
        <v/>
      </c>
    </row>
    <row r="351" spans="2:14" ht="36" x14ac:dyDescent="0.25">
      <c r="B351" s="2" t="str">
        <f t="shared" ref="B351:B403" si="35">IF(D351="","",IF(I351="","PENDENTE","RESPONDIDO"))</f>
        <v/>
      </c>
      <c r="C351" s="29" t="str">
        <f t="shared" ref="C351:C403" ca="1" si="36">IF(D351="","",IF(I351="",(K351+20)-TODAY(),""))</f>
        <v/>
      </c>
      <c r="M351" s="24" t="str">
        <f t="shared" ref="M351:M403" si="37">IF(L351="","",L351-K351)</f>
        <v/>
      </c>
      <c r="N351" s="12" t="str">
        <f t="shared" ref="N351:N403" si="38">IF(L351="","",IF((L351-K351)&gt;20,"Sim","Não"))</f>
        <v/>
      </c>
    </row>
    <row r="352" spans="2:14" ht="36" x14ac:dyDescent="0.25">
      <c r="B352" s="2" t="str">
        <f t="shared" si="35"/>
        <v/>
      </c>
      <c r="C352" s="29" t="str">
        <f t="shared" ca="1" si="36"/>
        <v/>
      </c>
      <c r="M352" s="24" t="str">
        <f t="shared" si="37"/>
        <v/>
      </c>
      <c r="N352" s="12" t="str">
        <f t="shared" si="38"/>
        <v/>
      </c>
    </row>
    <row r="353" spans="2:14" ht="36" x14ac:dyDescent="0.25">
      <c r="B353" s="2" t="str">
        <f t="shared" si="35"/>
        <v/>
      </c>
      <c r="C353" s="29" t="str">
        <f t="shared" ca="1" si="36"/>
        <v/>
      </c>
      <c r="M353" s="24" t="str">
        <f t="shared" si="37"/>
        <v/>
      </c>
      <c r="N353" s="12" t="str">
        <f t="shared" si="38"/>
        <v/>
      </c>
    </row>
    <row r="354" spans="2:14" ht="36" x14ac:dyDescent="0.25">
      <c r="B354" s="2" t="str">
        <f t="shared" si="35"/>
        <v/>
      </c>
      <c r="C354" s="29" t="str">
        <f t="shared" ca="1" si="36"/>
        <v/>
      </c>
      <c r="M354" s="24" t="str">
        <f t="shared" si="37"/>
        <v/>
      </c>
      <c r="N354" s="12" t="str">
        <f t="shared" si="38"/>
        <v/>
      </c>
    </row>
    <row r="355" spans="2:14" ht="36" x14ac:dyDescent="0.25">
      <c r="B355" s="2" t="str">
        <f t="shared" si="35"/>
        <v/>
      </c>
      <c r="C355" s="29" t="str">
        <f t="shared" ca="1" si="36"/>
        <v/>
      </c>
      <c r="M355" s="24" t="str">
        <f t="shared" si="37"/>
        <v/>
      </c>
      <c r="N355" s="12" t="str">
        <f t="shared" si="38"/>
        <v/>
      </c>
    </row>
    <row r="356" spans="2:14" ht="36" x14ac:dyDescent="0.25">
      <c r="B356" s="2" t="str">
        <f t="shared" si="35"/>
        <v/>
      </c>
      <c r="C356" s="29" t="str">
        <f t="shared" ca="1" si="36"/>
        <v/>
      </c>
      <c r="M356" s="24" t="str">
        <f t="shared" si="37"/>
        <v/>
      </c>
      <c r="N356" s="12" t="str">
        <f t="shared" si="38"/>
        <v/>
      </c>
    </row>
    <row r="357" spans="2:14" ht="36" x14ac:dyDescent="0.25">
      <c r="B357" s="2" t="str">
        <f t="shared" si="35"/>
        <v/>
      </c>
      <c r="C357" s="29" t="str">
        <f t="shared" ca="1" si="36"/>
        <v/>
      </c>
      <c r="M357" s="24" t="str">
        <f t="shared" si="37"/>
        <v/>
      </c>
      <c r="N357" s="12" t="str">
        <f t="shared" si="38"/>
        <v/>
      </c>
    </row>
    <row r="358" spans="2:14" ht="36" x14ac:dyDescent="0.25">
      <c r="B358" s="2" t="str">
        <f t="shared" si="35"/>
        <v/>
      </c>
      <c r="C358" s="29" t="str">
        <f t="shared" ca="1" si="36"/>
        <v/>
      </c>
      <c r="M358" s="24" t="str">
        <f t="shared" si="37"/>
        <v/>
      </c>
      <c r="N358" s="12" t="str">
        <f t="shared" si="38"/>
        <v/>
      </c>
    </row>
    <row r="359" spans="2:14" ht="36" x14ac:dyDescent="0.25">
      <c r="B359" s="2" t="str">
        <f t="shared" si="35"/>
        <v/>
      </c>
      <c r="C359" s="29" t="str">
        <f t="shared" ca="1" si="36"/>
        <v/>
      </c>
      <c r="M359" s="24" t="str">
        <f t="shared" si="37"/>
        <v/>
      </c>
      <c r="N359" s="12" t="str">
        <f t="shared" si="38"/>
        <v/>
      </c>
    </row>
    <row r="360" spans="2:14" ht="36" x14ac:dyDescent="0.25">
      <c r="B360" s="2" t="str">
        <f t="shared" si="35"/>
        <v/>
      </c>
      <c r="C360" s="29" t="str">
        <f t="shared" ca="1" si="36"/>
        <v/>
      </c>
      <c r="M360" s="24" t="str">
        <f t="shared" si="37"/>
        <v/>
      </c>
      <c r="N360" s="12" t="str">
        <f t="shared" si="38"/>
        <v/>
      </c>
    </row>
    <row r="361" spans="2:14" ht="36" x14ac:dyDescent="0.25">
      <c r="B361" s="2" t="str">
        <f t="shared" si="35"/>
        <v/>
      </c>
      <c r="C361" s="29" t="str">
        <f t="shared" ca="1" si="36"/>
        <v/>
      </c>
      <c r="M361" s="24" t="str">
        <f t="shared" si="37"/>
        <v/>
      </c>
      <c r="N361" s="12" t="str">
        <f t="shared" si="38"/>
        <v/>
      </c>
    </row>
    <row r="362" spans="2:14" ht="36" x14ac:dyDescent="0.25">
      <c r="B362" s="2" t="str">
        <f t="shared" si="35"/>
        <v/>
      </c>
      <c r="C362" s="29" t="str">
        <f t="shared" ca="1" si="36"/>
        <v/>
      </c>
      <c r="M362" s="24" t="str">
        <f t="shared" si="37"/>
        <v/>
      </c>
      <c r="N362" s="12" t="str">
        <f t="shared" si="38"/>
        <v/>
      </c>
    </row>
    <row r="363" spans="2:14" ht="36" x14ac:dyDescent="0.25">
      <c r="B363" s="2" t="str">
        <f t="shared" si="35"/>
        <v/>
      </c>
      <c r="C363" s="29" t="str">
        <f t="shared" ca="1" si="36"/>
        <v/>
      </c>
      <c r="M363" s="24" t="str">
        <f t="shared" si="37"/>
        <v/>
      </c>
      <c r="N363" s="12" t="str">
        <f t="shared" si="38"/>
        <v/>
      </c>
    </row>
    <row r="364" spans="2:14" ht="36" x14ac:dyDescent="0.25">
      <c r="B364" s="2" t="str">
        <f t="shared" si="35"/>
        <v/>
      </c>
      <c r="C364" s="29" t="str">
        <f t="shared" ca="1" si="36"/>
        <v/>
      </c>
      <c r="M364" s="24" t="str">
        <f t="shared" si="37"/>
        <v/>
      </c>
      <c r="N364" s="12" t="str">
        <f t="shared" si="38"/>
        <v/>
      </c>
    </row>
    <row r="365" spans="2:14" ht="36" x14ac:dyDescent="0.25">
      <c r="B365" s="2" t="str">
        <f t="shared" si="35"/>
        <v/>
      </c>
      <c r="C365" s="29" t="str">
        <f t="shared" ca="1" si="36"/>
        <v/>
      </c>
      <c r="M365" s="24" t="str">
        <f t="shared" si="37"/>
        <v/>
      </c>
      <c r="N365" s="12" t="str">
        <f t="shared" si="38"/>
        <v/>
      </c>
    </row>
    <row r="366" spans="2:14" ht="36" x14ac:dyDescent="0.25">
      <c r="B366" s="2" t="str">
        <f t="shared" si="35"/>
        <v/>
      </c>
      <c r="C366" s="29" t="str">
        <f t="shared" ca="1" si="36"/>
        <v/>
      </c>
      <c r="M366" s="24" t="str">
        <f t="shared" si="37"/>
        <v/>
      </c>
      <c r="N366" s="12" t="str">
        <f t="shared" si="38"/>
        <v/>
      </c>
    </row>
    <row r="367" spans="2:14" ht="36" x14ac:dyDescent="0.25">
      <c r="B367" s="2" t="str">
        <f t="shared" si="35"/>
        <v/>
      </c>
      <c r="C367" s="29" t="str">
        <f t="shared" ca="1" si="36"/>
        <v/>
      </c>
      <c r="M367" s="24" t="str">
        <f t="shared" si="37"/>
        <v/>
      </c>
      <c r="N367" s="12" t="str">
        <f t="shared" si="38"/>
        <v/>
      </c>
    </row>
    <row r="368" spans="2:14" ht="36" x14ac:dyDescent="0.25">
      <c r="B368" s="2" t="str">
        <f t="shared" si="35"/>
        <v/>
      </c>
      <c r="C368" s="29" t="str">
        <f t="shared" ca="1" si="36"/>
        <v/>
      </c>
      <c r="M368" s="24" t="str">
        <f t="shared" si="37"/>
        <v/>
      </c>
      <c r="N368" s="12" t="str">
        <f t="shared" si="38"/>
        <v/>
      </c>
    </row>
    <row r="369" spans="2:14" ht="36" x14ac:dyDescent="0.25">
      <c r="B369" s="2" t="str">
        <f t="shared" si="35"/>
        <v/>
      </c>
      <c r="C369" s="29" t="str">
        <f t="shared" ca="1" si="36"/>
        <v/>
      </c>
      <c r="M369" s="24" t="str">
        <f t="shared" si="37"/>
        <v/>
      </c>
      <c r="N369" s="12" t="str">
        <f t="shared" si="38"/>
        <v/>
      </c>
    </row>
    <row r="370" spans="2:14" ht="36" x14ac:dyDescent="0.25">
      <c r="B370" s="2" t="str">
        <f t="shared" si="35"/>
        <v/>
      </c>
      <c r="C370" s="29" t="str">
        <f t="shared" ca="1" si="36"/>
        <v/>
      </c>
      <c r="M370" s="24" t="str">
        <f t="shared" si="37"/>
        <v/>
      </c>
      <c r="N370" s="12" t="str">
        <f t="shared" si="38"/>
        <v/>
      </c>
    </row>
    <row r="371" spans="2:14" ht="36" x14ac:dyDescent="0.25">
      <c r="B371" s="2" t="str">
        <f t="shared" si="35"/>
        <v/>
      </c>
      <c r="C371" s="29" t="str">
        <f t="shared" ca="1" si="36"/>
        <v/>
      </c>
      <c r="M371" s="24" t="str">
        <f t="shared" si="37"/>
        <v/>
      </c>
      <c r="N371" s="12" t="str">
        <f t="shared" si="38"/>
        <v/>
      </c>
    </row>
    <row r="372" spans="2:14" ht="36" x14ac:dyDescent="0.25">
      <c r="B372" s="2" t="str">
        <f t="shared" si="35"/>
        <v/>
      </c>
      <c r="C372" s="29" t="str">
        <f t="shared" ca="1" si="36"/>
        <v/>
      </c>
      <c r="M372" s="24" t="str">
        <f t="shared" si="37"/>
        <v/>
      </c>
      <c r="N372" s="12" t="str">
        <f t="shared" si="38"/>
        <v/>
      </c>
    </row>
    <row r="373" spans="2:14" ht="36" x14ac:dyDescent="0.25">
      <c r="B373" s="2" t="str">
        <f t="shared" si="35"/>
        <v/>
      </c>
      <c r="C373" s="29" t="str">
        <f t="shared" ca="1" si="36"/>
        <v/>
      </c>
      <c r="M373" s="24" t="str">
        <f t="shared" si="37"/>
        <v/>
      </c>
      <c r="N373" s="12" t="str">
        <f t="shared" si="38"/>
        <v/>
      </c>
    </row>
    <row r="374" spans="2:14" ht="36" x14ac:dyDescent="0.25">
      <c r="B374" s="2" t="str">
        <f t="shared" si="35"/>
        <v/>
      </c>
      <c r="C374" s="29" t="str">
        <f t="shared" ca="1" si="36"/>
        <v/>
      </c>
      <c r="M374" s="24" t="str">
        <f t="shared" si="37"/>
        <v/>
      </c>
      <c r="N374" s="12" t="str">
        <f t="shared" si="38"/>
        <v/>
      </c>
    </row>
    <row r="375" spans="2:14" ht="36" x14ac:dyDescent="0.25">
      <c r="B375" s="2" t="str">
        <f t="shared" si="35"/>
        <v/>
      </c>
      <c r="C375" s="29" t="str">
        <f t="shared" ca="1" si="36"/>
        <v/>
      </c>
      <c r="M375" s="24" t="str">
        <f t="shared" si="37"/>
        <v/>
      </c>
      <c r="N375" s="12" t="str">
        <f t="shared" si="38"/>
        <v/>
      </c>
    </row>
    <row r="376" spans="2:14" ht="36" x14ac:dyDescent="0.25">
      <c r="B376" s="2" t="str">
        <f t="shared" si="35"/>
        <v/>
      </c>
      <c r="C376" s="29" t="str">
        <f t="shared" ca="1" si="36"/>
        <v/>
      </c>
      <c r="M376" s="24" t="str">
        <f t="shared" si="37"/>
        <v/>
      </c>
      <c r="N376" s="12" t="str">
        <f t="shared" si="38"/>
        <v/>
      </c>
    </row>
    <row r="377" spans="2:14" ht="36" x14ac:dyDescent="0.25">
      <c r="B377" s="2" t="str">
        <f t="shared" si="35"/>
        <v/>
      </c>
      <c r="C377" s="29" t="str">
        <f t="shared" ca="1" si="36"/>
        <v/>
      </c>
      <c r="M377" s="24" t="str">
        <f t="shared" si="37"/>
        <v/>
      </c>
      <c r="N377" s="12" t="str">
        <f t="shared" si="38"/>
        <v/>
      </c>
    </row>
    <row r="378" spans="2:14" ht="36" x14ac:dyDescent="0.25">
      <c r="B378" s="2" t="str">
        <f t="shared" si="35"/>
        <v/>
      </c>
      <c r="C378" s="29" t="str">
        <f t="shared" ca="1" si="36"/>
        <v/>
      </c>
      <c r="M378" s="24" t="str">
        <f t="shared" si="37"/>
        <v/>
      </c>
      <c r="N378" s="12" t="str">
        <f t="shared" si="38"/>
        <v/>
      </c>
    </row>
    <row r="379" spans="2:14" ht="36" x14ac:dyDescent="0.25">
      <c r="B379" s="2" t="str">
        <f t="shared" si="35"/>
        <v/>
      </c>
      <c r="C379" s="29" t="str">
        <f t="shared" ca="1" si="36"/>
        <v/>
      </c>
      <c r="M379" s="24" t="str">
        <f t="shared" si="37"/>
        <v/>
      </c>
      <c r="N379" s="12" t="str">
        <f t="shared" si="38"/>
        <v/>
      </c>
    </row>
    <row r="380" spans="2:14" ht="36" x14ac:dyDescent="0.25">
      <c r="B380" s="2" t="str">
        <f t="shared" si="35"/>
        <v/>
      </c>
      <c r="C380" s="29" t="str">
        <f t="shared" ca="1" si="36"/>
        <v/>
      </c>
      <c r="M380" s="24" t="str">
        <f t="shared" si="37"/>
        <v/>
      </c>
      <c r="N380" s="12" t="str">
        <f t="shared" si="38"/>
        <v/>
      </c>
    </row>
    <row r="381" spans="2:14" ht="36" x14ac:dyDescent="0.25">
      <c r="B381" s="2" t="str">
        <f t="shared" si="35"/>
        <v/>
      </c>
      <c r="C381" s="29" t="str">
        <f t="shared" ca="1" si="36"/>
        <v/>
      </c>
      <c r="M381" s="24" t="str">
        <f t="shared" si="37"/>
        <v/>
      </c>
      <c r="N381" s="12" t="str">
        <f t="shared" si="38"/>
        <v/>
      </c>
    </row>
    <row r="382" spans="2:14" ht="36" x14ac:dyDescent="0.25">
      <c r="B382" s="2" t="str">
        <f t="shared" si="35"/>
        <v/>
      </c>
      <c r="C382" s="29" t="str">
        <f t="shared" ca="1" si="36"/>
        <v/>
      </c>
      <c r="M382" s="24" t="str">
        <f t="shared" si="37"/>
        <v/>
      </c>
      <c r="N382" s="12" t="str">
        <f t="shared" si="38"/>
        <v/>
      </c>
    </row>
    <row r="383" spans="2:14" ht="36" x14ac:dyDescent="0.25">
      <c r="B383" s="2" t="str">
        <f t="shared" si="35"/>
        <v/>
      </c>
      <c r="C383" s="29" t="str">
        <f t="shared" ca="1" si="36"/>
        <v/>
      </c>
      <c r="M383" s="24" t="str">
        <f t="shared" si="37"/>
        <v/>
      </c>
      <c r="N383" s="12" t="str">
        <f t="shared" si="38"/>
        <v/>
      </c>
    </row>
    <row r="384" spans="2:14" ht="36" x14ac:dyDescent="0.25">
      <c r="B384" s="2" t="str">
        <f t="shared" si="35"/>
        <v/>
      </c>
      <c r="C384" s="29" t="str">
        <f t="shared" ca="1" si="36"/>
        <v/>
      </c>
      <c r="M384" s="24" t="str">
        <f t="shared" si="37"/>
        <v/>
      </c>
      <c r="N384" s="12" t="str">
        <f t="shared" si="38"/>
        <v/>
      </c>
    </row>
    <row r="385" spans="2:14" ht="36" x14ac:dyDescent="0.25">
      <c r="B385" s="2" t="str">
        <f t="shared" si="35"/>
        <v/>
      </c>
      <c r="C385" s="29" t="str">
        <f t="shared" ca="1" si="36"/>
        <v/>
      </c>
      <c r="M385" s="24" t="str">
        <f t="shared" si="37"/>
        <v/>
      </c>
      <c r="N385" s="12" t="str">
        <f t="shared" si="38"/>
        <v/>
      </c>
    </row>
    <row r="386" spans="2:14" ht="36" x14ac:dyDescent="0.25">
      <c r="B386" s="2" t="str">
        <f t="shared" si="35"/>
        <v/>
      </c>
      <c r="C386" s="29" t="str">
        <f t="shared" ca="1" si="36"/>
        <v/>
      </c>
      <c r="M386" s="24" t="str">
        <f t="shared" si="37"/>
        <v/>
      </c>
      <c r="N386" s="12" t="str">
        <f t="shared" si="38"/>
        <v/>
      </c>
    </row>
    <row r="387" spans="2:14" ht="36" x14ac:dyDescent="0.25">
      <c r="B387" s="2" t="str">
        <f t="shared" si="35"/>
        <v/>
      </c>
      <c r="C387" s="29" t="str">
        <f t="shared" ca="1" si="36"/>
        <v/>
      </c>
      <c r="M387" s="24" t="str">
        <f t="shared" si="37"/>
        <v/>
      </c>
      <c r="N387" s="12" t="str">
        <f t="shared" si="38"/>
        <v/>
      </c>
    </row>
    <row r="388" spans="2:14" ht="36" x14ac:dyDescent="0.25">
      <c r="B388" s="2" t="str">
        <f t="shared" si="35"/>
        <v/>
      </c>
      <c r="C388" s="29" t="str">
        <f t="shared" ca="1" si="36"/>
        <v/>
      </c>
      <c r="M388" s="24" t="str">
        <f t="shared" si="37"/>
        <v/>
      </c>
      <c r="N388" s="12" t="str">
        <f t="shared" si="38"/>
        <v/>
      </c>
    </row>
    <row r="389" spans="2:14" ht="36" x14ac:dyDescent="0.25">
      <c r="B389" s="2" t="str">
        <f t="shared" si="35"/>
        <v/>
      </c>
      <c r="C389" s="29" t="str">
        <f t="shared" ca="1" si="36"/>
        <v/>
      </c>
      <c r="M389" s="24" t="str">
        <f t="shared" si="37"/>
        <v/>
      </c>
      <c r="N389" s="12" t="str">
        <f t="shared" si="38"/>
        <v/>
      </c>
    </row>
    <row r="390" spans="2:14" ht="36" x14ac:dyDescent="0.25">
      <c r="B390" s="2" t="str">
        <f t="shared" si="35"/>
        <v/>
      </c>
      <c r="C390" s="29" t="str">
        <f t="shared" ca="1" si="36"/>
        <v/>
      </c>
      <c r="M390" s="24" t="str">
        <f t="shared" si="37"/>
        <v/>
      </c>
      <c r="N390" s="12" t="str">
        <f t="shared" si="38"/>
        <v/>
      </c>
    </row>
    <row r="391" spans="2:14" ht="36" x14ac:dyDescent="0.25">
      <c r="B391" s="2" t="str">
        <f t="shared" si="35"/>
        <v/>
      </c>
      <c r="C391" s="29" t="str">
        <f t="shared" ca="1" si="36"/>
        <v/>
      </c>
      <c r="M391" s="24" t="str">
        <f t="shared" si="37"/>
        <v/>
      </c>
      <c r="N391" s="12" t="str">
        <f t="shared" si="38"/>
        <v/>
      </c>
    </row>
    <row r="392" spans="2:14" ht="36" x14ac:dyDescent="0.25">
      <c r="B392" s="2" t="str">
        <f t="shared" si="35"/>
        <v/>
      </c>
      <c r="C392" s="29" t="str">
        <f t="shared" ca="1" si="36"/>
        <v/>
      </c>
      <c r="M392" s="24" t="str">
        <f t="shared" si="37"/>
        <v/>
      </c>
      <c r="N392" s="12" t="str">
        <f t="shared" si="38"/>
        <v/>
      </c>
    </row>
    <row r="393" spans="2:14" ht="36" x14ac:dyDescent="0.25">
      <c r="B393" s="2" t="str">
        <f t="shared" si="35"/>
        <v/>
      </c>
      <c r="C393" s="29" t="str">
        <f t="shared" ca="1" si="36"/>
        <v/>
      </c>
      <c r="M393" s="24" t="str">
        <f t="shared" si="37"/>
        <v/>
      </c>
      <c r="N393" s="12" t="str">
        <f t="shared" si="38"/>
        <v/>
      </c>
    </row>
    <row r="394" spans="2:14" ht="36" x14ac:dyDescent="0.25">
      <c r="B394" s="2" t="str">
        <f t="shared" si="35"/>
        <v/>
      </c>
      <c r="C394" s="29" t="str">
        <f t="shared" ca="1" si="36"/>
        <v/>
      </c>
      <c r="M394" s="24" t="str">
        <f t="shared" si="37"/>
        <v/>
      </c>
      <c r="N394" s="12" t="str">
        <f t="shared" si="38"/>
        <v/>
      </c>
    </row>
    <row r="395" spans="2:14" ht="36" x14ac:dyDescent="0.25">
      <c r="B395" s="2" t="str">
        <f t="shared" si="35"/>
        <v/>
      </c>
      <c r="C395" s="29" t="str">
        <f t="shared" ca="1" si="36"/>
        <v/>
      </c>
      <c r="M395" s="24" t="str">
        <f t="shared" si="37"/>
        <v/>
      </c>
      <c r="N395" s="12" t="str">
        <f t="shared" si="38"/>
        <v/>
      </c>
    </row>
    <row r="396" spans="2:14" ht="36" x14ac:dyDescent="0.25">
      <c r="B396" s="2" t="str">
        <f t="shared" si="35"/>
        <v/>
      </c>
      <c r="C396" s="29" t="str">
        <f t="shared" ca="1" si="36"/>
        <v/>
      </c>
      <c r="M396" s="24" t="str">
        <f t="shared" si="37"/>
        <v/>
      </c>
      <c r="N396" s="12" t="str">
        <f t="shared" si="38"/>
        <v/>
      </c>
    </row>
    <row r="397" spans="2:14" ht="36" x14ac:dyDescent="0.25">
      <c r="B397" s="2" t="str">
        <f t="shared" si="35"/>
        <v/>
      </c>
      <c r="C397" s="29" t="str">
        <f t="shared" ca="1" si="36"/>
        <v/>
      </c>
      <c r="M397" s="24" t="str">
        <f t="shared" si="37"/>
        <v/>
      </c>
      <c r="N397" s="12" t="str">
        <f t="shared" si="38"/>
        <v/>
      </c>
    </row>
    <row r="398" spans="2:14" ht="36" x14ac:dyDescent="0.25">
      <c r="B398" s="2" t="str">
        <f t="shared" si="35"/>
        <v/>
      </c>
      <c r="C398" s="29" t="str">
        <f t="shared" ca="1" si="36"/>
        <v/>
      </c>
      <c r="M398" s="24" t="str">
        <f t="shared" si="37"/>
        <v/>
      </c>
      <c r="N398" s="12" t="str">
        <f t="shared" si="38"/>
        <v/>
      </c>
    </row>
    <row r="399" spans="2:14" ht="36" x14ac:dyDescent="0.25">
      <c r="B399" s="2" t="str">
        <f t="shared" si="35"/>
        <v/>
      </c>
      <c r="C399" s="29" t="str">
        <f t="shared" ca="1" si="36"/>
        <v/>
      </c>
      <c r="M399" s="24" t="str">
        <f t="shared" si="37"/>
        <v/>
      </c>
      <c r="N399" s="12" t="str">
        <f t="shared" si="38"/>
        <v/>
      </c>
    </row>
    <row r="400" spans="2:14" ht="36" x14ac:dyDescent="0.25">
      <c r="B400" s="2" t="str">
        <f t="shared" si="35"/>
        <v/>
      </c>
      <c r="C400" s="29" t="str">
        <f t="shared" ca="1" si="36"/>
        <v/>
      </c>
      <c r="M400" s="24" t="str">
        <f t="shared" si="37"/>
        <v/>
      </c>
      <c r="N400" s="12" t="str">
        <f t="shared" si="38"/>
        <v/>
      </c>
    </row>
    <row r="401" spans="2:14" ht="36" x14ac:dyDescent="0.25">
      <c r="B401" s="2" t="str">
        <f t="shared" si="35"/>
        <v/>
      </c>
      <c r="C401" s="29" t="str">
        <f t="shared" ca="1" si="36"/>
        <v/>
      </c>
      <c r="M401" s="24" t="str">
        <f t="shared" si="37"/>
        <v/>
      </c>
      <c r="N401" s="12" t="str">
        <f t="shared" si="38"/>
        <v/>
      </c>
    </row>
    <row r="402" spans="2:14" ht="36" x14ac:dyDescent="0.25">
      <c r="B402" s="2" t="str">
        <f t="shared" si="35"/>
        <v/>
      </c>
      <c r="C402" s="29" t="str">
        <f t="shared" ca="1" si="36"/>
        <v/>
      </c>
      <c r="M402" s="24" t="str">
        <f t="shared" si="37"/>
        <v/>
      </c>
      <c r="N402" s="12" t="str">
        <f t="shared" si="38"/>
        <v/>
      </c>
    </row>
    <row r="403" spans="2:14" ht="36" x14ac:dyDescent="0.25">
      <c r="B403" s="2" t="str">
        <f t="shared" si="35"/>
        <v/>
      </c>
      <c r="C403" s="29" t="str">
        <f t="shared" ca="1" si="36"/>
        <v/>
      </c>
      <c r="M403" s="24" t="str">
        <f t="shared" si="37"/>
        <v/>
      </c>
      <c r="N403" s="12" t="str">
        <f t="shared" si="38"/>
        <v/>
      </c>
    </row>
  </sheetData>
  <sortState xmlns:xlrd2="http://schemas.microsoft.com/office/spreadsheetml/2017/richdata2" ref="B31:W227">
    <sortCondition ref="Q31:Q227"/>
  </sortState>
  <conditionalFormatting sqref="B1:C4 D5:D6 B8:D29 B31:C65425">
    <cfRule type="containsText" dxfId="378" priority="3" stopIfTrue="1" operator="containsText" text="RESPONDIDO">
      <formula>NOT(ISERROR(SEARCH("RESPONDIDO",B1)))</formula>
    </cfRule>
  </conditionalFormatting>
  <conditionalFormatting sqref="B31:C65425 B1:C4 D5:D6 B8:D29">
    <cfRule type="containsText" dxfId="377" priority="2" stopIfTrue="1" operator="containsText" text="PENDENTE">
      <formula>NOT(ISERROR(SEARCH("PENDENTE",B1)))</formula>
    </cfRule>
  </conditionalFormatting>
  <conditionalFormatting sqref="C31:C403">
    <cfRule type="cellIs" dxfId="376" priority="1" stopIfTrue="1" operator="greaterThan">
      <formula>0</formula>
    </cfRule>
  </conditionalFormatting>
  <dataValidations count="5">
    <dataValidation type="list" allowBlank="1" showInputMessage="1" showErrorMessage="1" sqref="Q31:Q302" xr:uid="{00000000-0002-0000-0000-000000000000}">
      <formula1>$Q$5:$Q$6</formula1>
    </dataValidation>
    <dataValidation type="list" allowBlank="1" showInputMessage="1" showErrorMessage="1" sqref="F31:F302" xr:uid="{00000000-0002-0000-0000-000001000000}">
      <formula1>$F$1:$F$4</formula1>
    </dataValidation>
    <dataValidation type="list" allowBlank="1" showInputMessage="1" showErrorMessage="1" sqref="H31:H302" xr:uid="{00000000-0002-0000-0000-000002000000}">
      <formula1>$H$1:$H$2</formula1>
    </dataValidation>
    <dataValidation type="list" allowBlank="1" showInputMessage="1" showErrorMessage="1" sqref="G31:G302" xr:uid="{00000000-0002-0000-0000-000003000000}">
      <formula1>$G$1:$G$6</formula1>
    </dataValidation>
    <dataValidation type="list" allowBlank="1" showInputMessage="1" showErrorMessage="1" sqref="W31:W302" xr:uid="{00000000-0002-0000-0000-000004000000}">
      <formula1>$W$1:$W$29</formula1>
    </dataValidation>
  </dataValidation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32"/>
  <sheetViews>
    <sheetView topLeftCell="C288" workbookViewId="0">
      <selection activeCell="D291" sqref="D291"/>
    </sheetView>
  </sheetViews>
  <sheetFormatPr defaultRowHeight="18.75" x14ac:dyDescent="0.25"/>
  <cols>
    <col min="1" max="1" width="13.7109375" style="122" customWidth="1"/>
    <col min="2" max="2" width="18.5703125" style="1" bestFit="1" customWidth="1"/>
    <col min="3" max="3" width="18.5703125" style="1" customWidth="1"/>
    <col min="4" max="4" width="21" style="1" bestFit="1" customWidth="1"/>
    <col min="5" max="5" width="10" style="5" hidden="1" customWidth="1"/>
    <col min="6" max="6" width="20.85546875" style="8" customWidth="1"/>
    <col min="7" max="7" width="22.42578125" style="5" customWidth="1"/>
    <col min="8" max="8" width="21.42578125" style="5" customWidth="1"/>
    <col min="9" max="10" width="66.42578125" style="8" customWidth="1"/>
    <col min="11" max="11" width="12.5703125" style="1" bestFit="1" customWidth="1"/>
    <col min="12" max="12" width="12.42578125" style="5" customWidth="1"/>
    <col min="13" max="13" width="7.7109375" style="5" customWidth="1"/>
    <col min="14" max="14" width="12.42578125" style="5" bestFit="1" customWidth="1"/>
    <col min="15" max="15" width="44.28515625" style="1" bestFit="1" customWidth="1"/>
    <col min="16" max="16" width="102.140625" style="10" bestFit="1" customWidth="1"/>
    <col min="17" max="18" width="10.28515625" style="5" customWidth="1"/>
    <col min="19" max="19" width="25.85546875" style="5" bestFit="1" customWidth="1"/>
    <col min="20" max="21" width="10.28515625" style="5" customWidth="1"/>
    <col min="22" max="22" width="93.7109375" style="10" customWidth="1"/>
    <col min="23" max="23" width="12.28515625" style="5" bestFit="1" customWidth="1"/>
    <col min="24" max="24" width="86.85546875" bestFit="1" customWidth="1"/>
  </cols>
  <sheetData>
    <row r="1" spans="1:33" ht="15.75" hidden="1" x14ac:dyDescent="0.25">
      <c r="A1"/>
      <c r="F1" s="21" t="s">
        <v>12</v>
      </c>
      <c r="G1" s="7" t="s">
        <v>16</v>
      </c>
      <c r="H1" s="7" t="s">
        <v>10</v>
      </c>
      <c r="W1" s="5" t="s">
        <v>59</v>
      </c>
      <c r="X1" s="28" t="s">
        <v>68</v>
      </c>
      <c r="Y1" s="28"/>
      <c r="Z1" s="28"/>
      <c r="AA1" s="28"/>
      <c r="AB1" s="28"/>
      <c r="AC1" s="28"/>
    </row>
    <row r="2" spans="1:33" ht="24" hidden="1" x14ac:dyDescent="0.25">
      <c r="A2"/>
      <c r="F2" s="22" t="s">
        <v>13</v>
      </c>
      <c r="G2" s="7" t="s">
        <v>17</v>
      </c>
      <c r="H2" s="7" t="s">
        <v>11</v>
      </c>
      <c r="I2" s="27"/>
      <c r="W2" s="5" t="s">
        <v>60</v>
      </c>
      <c r="X2" s="28" t="s">
        <v>69</v>
      </c>
      <c r="Y2" s="28"/>
      <c r="Z2" s="28"/>
      <c r="AA2" s="28"/>
      <c r="AB2" s="28"/>
      <c r="AC2" s="28"/>
    </row>
    <row r="3" spans="1:33" ht="15.75" hidden="1" x14ac:dyDescent="0.25">
      <c r="A3"/>
      <c r="F3" s="23" t="s">
        <v>14</v>
      </c>
      <c r="G3" s="5" t="s">
        <v>56</v>
      </c>
      <c r="H3" s="7"/>
      <c r="I3" s="25"/>
      <c r="N3" s="5" t="s">
        <v>10</v>
      </c>
      <c r="W3" s="5" t="s">
        <v>62</v>
      </c>
      <c r="X3" s="28" t="s">
        <v>70</v>
      </c>
      <c r="Y3" s="28"/>
      <c r="Z3" s="28"/>
      <c r="AA3" s="28"/>
      <c r="AB3" s="28"/>
      <c r="AC3" s="28"/>
    </row>
    <row r="4" spans="1:33" ht="36" hidden="1" x14ac:dyDescent="0.25">
      <c r="A4"/>
      <c r="F4" s="20" t="s">
        <v>15</v>
      </c>
      <c r="G4" s="7" t="s">
        <v>57</v>
      </c>
      <c r="H4" s="7"/>
      <c r="I4" s="25"/>
      <c r="N4" s="5" t="s">
        <v>11</v>
      </c>
      <c r="W4" s="5" t="s">
        <v>27</v>
      </c>
      <c r="X4" s="28" t="s">
        <v>71</v>
      </c>
      <c r="Y4" s="28"/>
      <c r="Z4" s="28"/>
      <c r="AA4" s="28"/>
      <c r="AB4" s="28"/>
      <c r="AC4" s="28"/>
    </row>
    <row r="5" spans="1:33" ht="60" x14ac:dyDescent="0.25">
      <c r="B5" s="14" t="s">
        <v>39</v>
      </c>
      <c r="C5" s="14"/>
      <c r="D5" s="15">
        <f>COUNTIF(B29:B319,"RESPONDIDO")</f>
        <v>282</v>
      </c>
      <c r="F5" s="7" t="s">
        <v>2700</v>
      </c>
      <c r="G5" s="117" t="s">
        <v>58</v>
      </c>
      <c r="H5" s="7"/>
      <c r="I5" s="25"/>
      <c r="Q5" s="118" t="s">
        <v>21</v>
      </c>
      <c r="R5" s="118"/>
      <c r="S5" s="118"/>
      <c r="T5" s="118"/>
      <c r="U5" s="118"/>
      <c r="V5" s="119"/>
      <c r="W5" s="118" t="s">
        <v>33</v>
      </c>
      <c r="X5" s="120" t="s">
        <v>72</v>
      </c>
      <c r="Y5" s="120"/>
      <c r="Z5" s="120"/>
      <c r="AA5" s="120"/>
      <c r="AB5" s="120"/>
      <c r="AC5" s="120"/>
      <c r="AD5" s="100"/>
      <c r="AE5" s="100"/>
      <c r="AF5" s="100"/>
      <c r="AG5" s="100"/>
    </row>
    <row r="6" spans="1:33" ht="21" x14ac:dyDescent="0.25">
      <c r="B6" s="16" t="s">
        <v>40</v>
      </c>
      <c r="C6" s="16"/>
      <c r="D6" s="17">
        <f>COUNTIF(B29:B319,"PENDENTE")</f>
        <v>0</v>
      </c>
      <c r="F6" s="7"/>
      <c r="G6" s="7"/>
      <c r="H6" s="7"/>
      <c r="I6" s="26"/>
      <c r="Q6" s="118" t="s">
        <v>22</v>
      </c>
      <c r="R6" s="118"/>
      <c r="S6" s="118"/>
      <c r="T6" s="118"/>
      <c r="U6" s="118"/>
      <c r="V6" s="119"/>
      <c r="W6" s="118" t="s">
        <v>32</v>
      </c>
      <c r="X6" s="120" t="s">
        <v>73</v>
      </c>
      <c r="Y6" s="120"/>
      <c r="Z6" s="120"/>
      <c r="AA6" s="120"/>
      <c r="AB6" s="120"/>
      <c r="AC6" s="120"/>
      <c r="AD6" s="100"/>
      <c r="AE6" s="100"/>
      <c r="AF6" s="100"/>
      <c r="AG6" s="100"/>
    </row>
    <row r="7" spans="1:33" ht="21" x14ac:dyDescent="0.25">
      <c r="B7" s="18" t="s">
        <v>41</v>
      </c>
      <c r="C7" s="18"/>
      <c r="D7" s="19">
        <f>D5+D6</f>
        <v>282</v>
      </c>
      <c r="F7" s="7"/>
      <c r="G7" s="7"/>
      <c r="H7" s="7"/>
      <c r="Q7" s="118"/>
      <c r="R7" s="118"/>
      <c r="S7" s="118"/>
      <c r="T7" s="118"/>
      <c r="U7" s="118"/>
      <c r="V7" s="119"/>
      <c r="W7" s="118" t="s">
        <v>34</v>
      </c>
      <c r="X7" s="120" t="s">
        <v>74</v>
      </c>
      <c r="Y7" s="120"/>
      <c r="Z7" s="120"/>
      <c r="AA7" s="120"/>
      <c r="AB7" s="120"/>
      <c r="AC7" s="120"/>
      <c r="AD7" s="100"/>
      <c r="AE7" s="100"/>
      <c r="AF7" s="100"/>
      <c r="AG7" s="100"/>
    </row>
    <row r="8" spans="1:33" ht="15.75" hidden="1" x14ac:dyDescent="0.25">
      <c r="A8"/>
      <c r="B8" s="13"/>
      <c r="C8" s="13"/>
      <c r="D8" s="13"/>
      <c r="F8" s="7"/>
      <c r="G8" s="7"/>
      <c r="H8" s="7"/>
      <c r="W8" s="5" t="s">
        <v>38</v>
      </c>
      <c r="X8" s="28" t="s">
        <v>42</v>
      </c>
      <c r="Y8" s="28"/>
      <c r="Z8" s="28"/>
      <c r="AA8" s="28"/>
      <c r="AB8" s="28"/>
      <c r="AC8" s="28"/>
    </row>
    <row r="9" spans="1:33" ht="15.75" hidden="1" x14ac:dyDescent="0.25">
      <c r="A9"/>
      <c r="B9" s="13"/>
      <c r="C9" s="13"/>
      <c r="D9" s="13"/>
      <c r="F9" s="7"/>
      <c r="G9" s="7"/>
      <c r="H9" s="7"/>
      <c r="W9" s="5" t="s">
        <v>36</v>
      </c>
      <c r="X9" s="28" t="s">
        <v>75</v>
      </c>
      <c r="Y9" s="28"/>
      <c r="Z9" s="28"/>
      <c r="AA9" s="28"/>
      <c r="AB9" s="28"/>
      <c r="AC9" s="28"/>
    </row>
    <row r="10" spans="1:33" ht="15.75" hidden="1" x14ac:dyDescent="0.25">
      <c r="A10"/>
      <c r="B10" s="13"/>
      <c r="C10" s="13"/>
      <c r="D10" s="13"/>
      <c r="F10" s="7"/>
      <c r="G10" s="7"/>
      <c r="H10" s="7"/>
      <c r="W10" s="5" t="s">
        <v>28</v>
      </c>
      <c r="X10" s="28" t="s">
        <v>76</v>
      </c>
      <c r="Y10" s="28"/>
      <c r="Z10" s="28"/>
      <c r="AA10" s="28"/>
      <c r="AB10" s="28"/>
      <c r="AC10" s="28"/>
    </row>
    <row r="11" spans="1:33" ht="15.75" hidden="1" x14ac:dyDescent="0.25">
      <c r="A11"/>
      <c r="B11" s="13"/>
      <c r="C11" s="13"/>
      <c r="D11" s="13"/>
      <c r="F11" s="7"/>
      <c r="G11" s="7"/>
      <c r="H11" s="7"/>
      <c r="W11" s="5" t="s">
        <v>54</v>
      </c>
      <c r="X11" s="28" t="s">
        <v>77</v>
      </c>
      <c r="Y11" s="28"/>
      <c r="Z11" s="28"/>
      <c r="AA11" s="28"/>
      <c r="AB11" s="28"/>
      <c r="AC11" s="28"/>
    </row>
    <row r="12" spans="1:33" ht="15.75" hidden="1" x14ac:dyDescent="0.25">
      <c r="A12"/>
      <c r="B12" s="13"/>
      <c r="C12" s="13"/>
      <c r="D12" s="13"/>
      <c r="F12" s="7"/>
      <c r="G12" s="7"/>
      <c r="H12" s="7"/>
      <c r="W12" s="5" t="s">
        <v>31</v>
      </c>
      <c r="X12" s="28" t="s">
        <v>78</v>
      </c>
      <c r="Y12" s="28"/>
      <c r="Z12" s="28"/>
      <c r="AA12" s="28"/>
      <c r="AB12" s="28"/>
      <c r="AC12" s="28"/>
    </row>
    <row r="13" spans="1:33" ht="15.75" hidden="1" x14ac:dyDescent="0.25">
      <c r="A13"/>
      <c r="B13" s="13"/>
      <c r="C13" s="13"/>
      <c r="D13" s="13"/>
      <c r="F13" s="7"/>
      <c r="G13" s="7"/>
      <c r="H13" s="7"/>
      <c r="W13" s="5" t="s">
        <v>26</v>
      </c>
      <c r="X13" s="28" t="s">
        <v>79</v>
      </c>
      <c r="Y13" s="28"/>
      <c r="Z13" s="28"/>
      <c r="AA13" s="28"/>
      <c r="AB13" s="28"/>
      <c r="AC13" s="28"/>
    </row>
    <row r="14" spans="1:33" ht="15.75" hidden="1" x14ac:dyDescent="0.25">
      <c r="A14"/>
      <c r="B14" s="13"/>
      <c r="C14" s="13"/>
      <c r="D14" s="13"/>
      <c r="F14" s="7"/>
      <c r="G14" s="7"/>
      <c r="H14" s="7"/>
      <c r="W14" s="5" t="s">
        <v>53</v>
      </c>
      <c r="X14" s="28" t="s">
        <v>80</v>
      </c>
      <c r="Y14" s="28"/>
      <c r="Z14" s="28"/>
      <c r="AA14" s="28"/>
      <c r="AB14" s="28"/>
      <c r="AC14" s="28"/>
    </row>
    <row r="15" spans="1:33" ht="15.75" hidden="1" x14ac:dyDescent="0.25">
      <c r="A15"/>
      <c r="B15" s="13"/>
      <c r="C15" s="13"/>
      <c r="D15" s="13"/>
      <c r="F15" s="7"/>
      <c r="G15" s="7"/>
      <c r="H15" s="7"/>
      <c r="W15" s="5" t="s">
        <v>35</v>
      </c>
      <c r="X15" s="28" t="s">
        <v>81</v>
      </c>
      <c r="Y15" s="28"/>
      <c r="Z15" s="28"/>
      <c r="AA15" s="28"/>
      <c r="AB15" s="28"/>
      <c r="AC15" s="28"/>
    </row>
    <row r="16" spans="1:33" ht="15.75" hidden="1" x14ac:dyDescent="0.25">
      <c r="A16"/>
      <c r="B16" s="13"/>
      <c r="C16" s="13"/>
      <c r="D16" s="13"/>
      <c r="F16" s="7"/>
      <c r="G16" s="7"/>
      <c r="H16" s="7"/>
      <c r="W16" s="5" t="s">
        <v>63</v>
      </c>
      <c r="X16" s="28" t="s">
        <v>82</v>
      </c>
      <c r="Y16" s="28"/>
      <c r="Z16" s="28"/>
      <c r="AA16" s="28"/>
      <c r="AB16" s="28"/>
      <c r="AC16" s="28"/>
    </row>
    <row r="17" spans="1:29" ht="15.75" hidden="1" x14ac:dyDescent="0.25">
      <c r="A17"/>
      <c r="B17" s="13"/>
      <c r="C17" s="13"/>
      <c r="D17" s="13"/>
      <c r="F17" s="7"/>
      <c r="G17" s="7"/>
      <c r="H17" s="7"/>
      <c r="W17" s="5" t="s">
        <v>61</v>
      </c>
      <c r="X17" s="28" t="s">
        <v>83</v>
      </c>
      <c r="Y17" s="28"/>
      <c r="Z17" s="28"/>
      <c r="AA17" s="28"/>
      <c r="AB17" s="28"/>
      <c r="AC17" s="28"/>
    </row>
    <row r="18" spans="1:29" ht="15.75" hidden="1" x14ac:dyDescent="0.25">
      <c r="A18"/>
      <c r="B18" s="13"/>
      <c r="C18" s="13"/>
      <c r="D18" s="13"/>
      <c r="F18" s="7"/>
      <c r="G18" s="7"/>
      <c r="H18" s="7"/>
      <c r="W18" s="5" t="s">
        <v>52</v>
      </c>
      <c r="X18" s="28" t="s">
        <v>84</v>
      </c>
      <c r="Y18" s="28"/>
      <c r="Z18" s="28"/>
      <c r="AA18" s="28"/>
      <c r="AB18" s="28"/>
      <c r="AC18" s="28"/>
    </row>
    <row r="19" spans="1:29" ht="15.75" hidden="1" x14ac:dyDescent="0.25">
      <c r="A19"/>
      <c r="B19" s="13"/>
      <c r="C19" s="13"/>
      <c r="D19" s="13"/>
      <c r="F19" s="7"/>
      <c r="G19" s="7"/>
      <c r="H19" s="7"/>
      <c r="W19" s="5" t="s">
        <v>30</v>
      </c>
      <c r="X19" s="28" t="s">
        <v>85</v>
      </c>
      <c r="Y19" s="28"/>
      <c r="Z19" s="28"/>
      <c r="AA19" s="28"/>
      <c r="AB19" s="28"/>
      <c r="AC19" s="28"/>
    </row>
    <row r="20" spans="1:29" ht="15.75" hidden="1" x14ac:dyDescent="0.25">
      <c r="A20"/>
      <c r="B20" s="13"/>
      <c r="C20" s="13"/>
      <c r="D20" s="13"/>
      <c r="F20" s="7"/>
      <c r="G20" s="7"/>
      <c r="H20" s="7"/>
      <c r="W20" s="5" t="s">
        <v>29</v>
      </c>
      <c r="X20" s="28" t="s">
        <v>86</v>
      </c>
      <c r="Y20" s="28"/>
      <c r="Z20" s="28"/>
      <c r="AA20" s="28"/>
      <c r="AB20" s="28"/>
      <c r="AC20" s="28"/>
    </row>
    <row r="21" spans="1:29" ht="15.75" hidden="1" x14ac:dyDescent="0.25">
      <c r="A21"/>
      <c r="B21" s="13"/>
      <c r="C21" s="13"/>
      <c r="D21" s="13"/>
      <c r="F21" s="7"/>
      <c r="G21" s="7"/>
      <c r="H21" s="7"/>
      <c r="W21" s="5" t="s">
        <v>51</v>
      </c>
      <c r="X21" s="28" t="s">
        <v>67</v>
      </c>
      <c r="Y21" s="28"/>
      <c r="Z21" s="28"/>
      <c r="AA21" s="28"/>
      <c r="AB21" s="28"/>
      <c r="AC21" s="28"/>
    </row>
    <row r="22" spans="1:29" ht="15.75" hidden="1" x14ac:dyDescent="0.25">
      <c r="A22"/>
      <c r="B22" s="13"/>
      <c r="C22" s="13"/>
      <c r="D22" s="13"/>
      <c r="F22" s="7"/>
      <c r="G22" s="7"/>
      <c r="H22" s="7"/>
      <c r="W22" s="5" t="s">
        <v>37</v>
      </c>
      <c r="X22" s="28" t="s">
        <v>43</v>
      </c>
      <c r="Y22" s="28"/>
      <c r="Z22" s="28"/>
      <c r="AA22" s="28"/>
      <c r="AB22" s="28"/>
      <c r="AC22" s="28"/>
    </row>
    <row r="23" spans="1:29" ht="15.75" hidden="1" x14ac:dyDescent="0.25">
      <c r="A23"/>
      <c r="B23" s="13"/>
      <c r="C23" s="13"/>
      <c r="D23" s="13"/>
      <c r="F23" s="7"/>
      <c r="G23" s="7"/>
      <c r="H23" s="7"/>
      <c r="W23" s="5" t="s">
        <v>64</v>
      </c>
      <c r="X23" s="28" t="s">
        <v>44</v>
      </c>
      <c r="Y23" s="28"/>
      <c r="Z23" s="28"/>
      <c r="AA23" s="28"/>
      <c r="AB23" s="28"/>
      <c r="AC23" s="28"/>
    </row>
    <row r="24" spans="1:29" ht="4.5" customHeight="1" x14ac:dyDescent="0.25">
      <c r="A24"/>
      <c r="B24" s="13"/>
      <c r="C24" s="13"/>
      <c r="D24" s="13"/>
      <c r="F24" s="7"/>
      <c r="G24" s="7"/>
      <c r="H24" s="7"/>
      <c r="W24" s="5" t="s">
        <v>55</v>
      </c>
      <c r="X24" s="28" t="s">
        <v>45</v>
      </c>
      <c r="Y24" s="28"/>
      <c r="Z24" s="28"/>
      <c r="AA24" s="28"/>
      <c r="AB24" s="28"/>
      <c r="AC24" s="28"/>
    </row>
    <row r="25" spans="1:29" ht="15.75" hidden="1" customHeight="1" x14ac:dyDescent="0.25">
      <c r="A25"/>
      <c r="B25" s="13"/>
      <c r="C25" s="13"/>
      <c r="D25" s="13"/>
      <c r="F25" s="7"/>
      <c r="G25" s="7"/>
      <c r="H25" s="7"/>
      <c r="W25" s="5" t="s">
        <v>50</v>
      </c>
      <c r="X25" s="28" t="s">
        <v>46</v>
      </c>
      <c r="Y25" s="28"/>
      <c r="Z25" s="28"/>
      <c r="AA25" s="28"/>
      <c r="AB25" s="28"/>
      <c r="AC25" s="28"/>
    </row>
    <row r="26" spans="1:29" ht="5.25" customHeight="1" x14ac:dyDescent="0.25">
      <c r="A26"/>
      <c r="B26" s="13"/>
      <c r="C26" s="13"/>
      <c r="D26" s="13"/>
      <c r="F26" s="7"/>
      <c r="G26" s="7"/>
      <c r="H26" s="7"/>
      <c r="W26" s="5" t="s">
        <v>65</v>
      </c>
      <c r="X26" s="28" t="s">
        <v>47</v>
      </c>
      <c r="Y26" s="28"/>
      <c r="Z26" s="28"/>
      <c r="AA26" s="28"/>
      <c r="AB26" s="28"/>
      <c r="AC26" s="28"/>
    </row>
    <row r="27" spans="1:29" ht="22.5" customHeight="1" thickBot="1" x14ac:dyDescent="0.3">
      <c r="A27"/>
      <c r="B27" s="13"/>
      <c r="C27" s="13"/>
      <c r="D27" s="13"/>
      <c r="F27" s="7"/>
      <c r="G27" s="7"/>
      <c r="H27" s="7"/>
      <c r="W27" s="5" t="s">
        <v>66</v>
      </c>
      <c r="X27" s="28" t="s">
        <v>48</v>
      </c>
      <c r="Y27" s="28"/>
      <c r="Z27" s="28"/>
      <c r="AA27" s="28"/>
      <c r="AB27" s="28"/>
      <c r="AC27" s="28"/>
    </row>
    <row r="28" spans="1:29" s="31" customFormat="1" ht="23.25" thickBot="1" x14ac:dyDescent="0.3">
      <c r="A28" s="126"/>
      <c r="B28" s="42" t="s">
        <v>25</v>
      </c>
      <c r="C28" s="43" t="s">
        <v>87</v>
      </c>
      <c r="D28" s="44" t="s">
        <v>0</v>
      </c>
      <c r="E28" s="44"/>
      <c r="F28" s="45" t="s">
        <v>4</v>
      </c>
      <c r="G28" s="45" t="s">
        <v>20</v>
      </c>
      <c r="H28" s="45" t="s">
        <v>18</v>
      </c>
      <c r="I28" s="44" t="s">
        <v>8</v>
      </c>
      <c r="J28" s="44" t="s">
        <v>23</v>
      </c>
      <c r="K28" s="44" t="s">
        <v>1</v>
      </c>
      <c r="L28" s="44" t="s">
        <v>24</v>
      </c>
      <c r="M28" s="43" t="s">
        <v>49</v>
      </c>
      <c r="N28" s="43" t="s">
        <v>9</v>
      </c>
      <c r="O28" s="44" t="s">
        <v>88</v>
      </c>
      <c r="P28" s="44" t="s">
        <v>89</v>
      </c>
      <c r="Q28" s="45" t="s">
        <v>3</v>
      </c>
      <c r="R28" s="43" t="s">
        <v>19</v>
      </c>
      <c r="S28" s="44" t="s">
        <v>5</v>
      </c>
      <c r="T28" s="44" t="s">
        <v>6</v>
      </c>
      <c r="U28" s="44" t="s">
        <v>7</v>
      </c>
      <c r="V28" s="44" t="s">
        <v>2</v>
      </c>
      <c r="W28" s="46" t="s">
        <v>92</v>
      </c>
    </row>
    <row r="29" spans="1:29" ht="300" x14ac:dyDescent="0.25">
      <c r="A29"/>
      <c r="B29" s="2" t="str">
        <f t="shared" ref="B29:B92" si="0">IF(D29="","",IF(I29="","PENDENTE","RESPONDIDO"))</f>
        <v>RESPONDIDO</v>
      </c>
      <c r="C29" s="29" t="str">
        <f t="shared" ref="C29:C92" ca="1" si="1">IF(D29="","",IF(I29="",(K29+20)-TODAY(),""))</f>
        <v/>
      </c>
      <c r="D29" s="2" t="s">
        <v>1538</v>
      </c>
      <c r="E29" s="4"/>
      <c r="F29" s="9" t="s">
        <v>12</v>
      </c>
      <c r="G29" s="4"/>
      <c r="H29" s="4"/>
      <c r="I29" s="9" t="s">
        <v>449</v>
      </c>
      <c r="J29" s="9"/>
      <c r="K29" s="3">
        <v>44564</v>
      </c>
      <c r="L29" s="6">
        <v>44582</v>
      </c>
      <c r="M29" s="24">
        <f t="shared" ref="M29:M92" si="2">IF(L29="","",L29-K29)</f>
        <v>18</v>
      </c>
      <c r="N29" s="12" t="str">
        <f t="shared" ref="N29:N92" si="3">IF(L29="","",IF((L29-K29)&gt;20,"Sim","Não"))</f>
        <v>Não</v>
      </c>
      <c r="O29" s="2" t="s">
        <v>1562</v>
      </c>
      <c r="P29" s="11"/>
      <c r="Q29" s="30" t="s">
        <v>21</v>
      </c>
      <c r="R29" s="30" t="s">
        <v>22</v>
      </c>
      <c r="S29" s="4" t="s">
        <v>244</v>
      </c>
      <c r="T29" s="4" t="s">
        <v>91</v>
      </c>
      <c r="U29" s="4" t="s">
        <v>243</v>
      </c>
      <c r="V29" s="11" t="s">
        <v>1571</v>
      </c>
      <c r="W29" s="4" t="s">
        <v>30</v>
      </c>
    </row>
    <row r="30" spans="1:29" ht="120" x14ac:dyDescent="0.25">
      <c r="A30"/>
      <c r="B30" s="2" t="str">
        <f t="shared" si="0"/>
        <v>RESPONDIDO</v>
      </c>
      <c r="C30" s="29" t="str">
        <f t="shared" ca="1" si="1"/>
        <v/>
      </c>
      <c r="D30" s="2" t="s">
        <v>1539</v>
      </c>
      <c r="E30" s="4"/>
      <c r="F30" s="9" t="s">
        <v>12</v>
      </c>
      <c r="G30" s="4"/>
      <c r="H30" s="4"/>
      <c r="I30" s="9" t="s">
        <v>1572</v>
      </c>
      <c r="J30" s="9"/>
      <c r="K30" s="3">
        <v>44565</v>
      </c>
      <c r="L30" s="6">
        <v>44575</v>
      </c>
      <c r="M30" s="24">
        <f t="shared" si="2"/>
        <v>10</v>
      </c>
      <c r="N30" s="12" t="str">
        <f t="shared" si="3"/>
        <v>Não</v>
      </c>
      <c r="O30" s="11" t="s">
        <v>1350</v>
      </c>
      <c r="P30" s="11"/>
      <c r="Q30" s="30" t="s">
        <v>21</v>
      </c>
      <c r="R30" s="30" t="s">
        <v>22</v>
      </c>
      <c r="S30" s="4" t="s">
        <v>244</v>
      </c>
      <c r="T30" s="4" t="s">
        <v>91</v>
      </c>
      <c r="U30" s="4" t="s">
        <v>243</v>
      </c>
      <c r="V30" s="11" t="s">
        <v>1557</v>
      </c>
      <c r="W30" s="4" t="s">
        <v>33</v>
      </c>
    </row>
    <row r="31" spans="1:29" ht="330" x14ac:dyDescent="0.25">
      <c r="A31"/>
      <c r="B31" s="2" t="str">
        <f t="shared" si="0"/>
        <v>RESPONDIDO</v>
      </c>
      <c r="C31" s="29" t="str">
        <f t="shared" ca="1" si="1"/>
        <v/>
      </c>
      <c r="D31" s="2" t="s">
        <v>1540</v>
      </c>
      <c r="E31" s="4"/>
      <c r="F31" s="9" t="s">
        <v>12</v>
      </c>
      <c r="G31" s="4"/>
      <c r="H31" s="4"/>
      <c r="I31" s="9" t="s">
        <v>449</v>
      </c>
      <c r="J31" s="9"/>
      <c r="K31" s="3">
        <v>44566</v>
      </c>
      <c r="L31" s="6">
        <v>44568</v>
      </c>
      <c r="M31" s="24">
        <f t="shared" si="2"/>
        <v>2</v>
      </c>
      <c r="N31" s="12" t="str">
        <f t="shared" si="3"/>
        <v>Não</v>
      </c>
      <c r="O31" s="2" t="s">
        <v>1563</v>
      </c>
      <c r="P31" s="11"/>
      <c r="Q31" s="30" t="s">
        <v>21</v>
      </c>
      <c r="R31" s="30" t="s">
        <v>22</v>
      </c>
      <c r="S31" s="4" t="s">
        <v>276</v>
      </c>
      <c r="T31" s="4" t="s">
        <v>91</v>
      </c>
      <c r="U31" s="4" t="s">
        <v>243</v>
      </c>
      <c r="V31" s="11" t="s">
        <v>1573</v>
      </c>
      <c r="W31" s="4" t="s">
        <v>52</v>
      </c>
    </row>
    <row r="32" spans="1:29" ht="75" x14ac:dyDescent="0.25">
      <c r="A32"/>
      <c r="B32" s="2" t="str">
        <f t="shared" si="0"/>
        <v>RESPONDIDO</v>
      </c>
      <c r="C32" s="29" t="str">
        <f t="shared" ca="1" si="1"/>
        <v/>
      </c>
      <c r="D32" s="2" t="s">
        <v>1541</v>
      </c>
      <c r="E32" s="4"/>
      <c r="F32" s="9" t="s">
        <v>12</v>
      </c>
      <c r="G32" s="4"/>
      <c r="H32" s="4"/>
      <c r="I32" s="9" t="s">
        <v>449</v>
      </c>
      <c r="J32" s="9"/>
      <c r="K32" s="3">
        <v>44567</v>
      </c>
      <c r="L32" s="6">
        <v>44572</v>
      </c>
      <c r="M32" s="24">
        <f t="shared" si="2"/>
        <v>5</v>
      </c>
      <c r="N32" s="12" t="str">
        <f t="shared" si="3"/>
        <v>Não</v>
      </c>
      <c r="O32" s="2" t="s">
        <v>1564</v>
      </c>
      <c r="P32" s="11"/>
      <c r="Q32" s="30" t="s">
        <v>21</v>
      </c>
      <c r="R32" s="30" t="s">
        <v>22</v>
      </c>
      <c r="S32" s="4" t="s">
        <v>244</v>
      </c>
      <c r="T32" s="4" t="s">
        <v>91</v>
      </c>
      <c r="U32" s="4" t="s">
        <v>243</v>
      </c>
      <c r="V32" s="11" t="s">
        <v>1574</v>
      </c>
      <c r="W32" s="4" t="s">
        <v>52</v>
      </c>
    </row>
    <row r="33" spans="1:23" ht="61.5" x14ac:dyDescent="0.25">
      <c r="A33"/>
      <c r="B33" s="2" t="str">
        <f t="shared" si="0"/>
        <v>RESPONDIDO</v>
      </c>
      <c r="C33" s="29" t="str">
        <f t="shared" ca="1" si="1"/>
        <v/>
      </c>
      <c r="D33" s="2" t="s">
        <v>1542</v>
      </c>
      <c r="E33" s="4"/>
      <c r="F33" s="9" t="s">
        <v>12</v>
      </c>
      <c r="G33" s="4"/>
      <c r="H33" s="4"/>
      <c r="I33" s="9" t="s">
        <v>1576</v>
      </c>
      <c r="J33" s="9"/>
      <c r="K33" s="3">
        <v>44567</v>
      </c>
      <c r="L33" s="6"/>
      <c r="M33" s="24" t="str">
        <f t="shared" si="2"/>
        <v/>
      </c>
      <c r="N33" s="12" t="str">
        <f t="shared" si="3"/>
        <v/>
      </c>
      <c r="O33" s="2" t="s">
        <v>1565</v>
      </c>
      <c r="P33" s="11"/>
      <c r="Q33" s="30" t="s">
        <v>22</v>
      </c>
      <c r="R33" s="30" t="s">
        <v>22</v>
      </c>
      <c r="S33" s="4" t="s">
        <v>244</v>
      </c>
      <c r="T33" s="4" t="s">
        <v>91</v>
      </c>
      <c r="U33" s="4" t="s">
        <v>243</v>
      </c>
      <c r="V33" s="11" t="s">
        <v>1575</v>
      </c>
      <c r="W33" s="4" t="s">
        <v>33</v>
      </c>
    </row>
    <row r="34" spans="1:23" ht="90" x14ac:dyDescent="0.25">
      <c r="A34"/>
      <c r="B34" s="2" t="str">
        <f t="shared" si="0"/>
        <v>RESPONDIDO</v>
      </c>
      <c r="C34" s="29" t="str">
        <f t="shared" ca="1" si="1"/>
        <v/>
      </c>
      <c r="D34" s="2" t="s">
        <v>1543</v>
      </c>
      <c r="E34" s="4"/>
      <c r="F34" s="9" t="s">
        <v>12</v>
      </c>
      <c r="G34" s="4"/>
      <c r="H34" s="4"/>
      <c r="I34" s="9" t="s">
        <v>1578</v>
      </c>
      <c r="J34" s="9"/>
      <c r="K34" s="3">
        <v>44567</v>
      </c>
      <c r="L34" s="6">
        <v>44578</v>
      </c>
      <c r="M34" s="24">
        <f t="shared" si="2"/>
        <v>11</v>
      </c>
      <c r="N34" s="12" t="str">
        <f t="shared" si="3"/>
        <v>Não</v>
      </c>
      <c r="O34" s="2" t="s">
        <v>1282</v>
      </c>
      <c r="P34" s="11"/>
      <c r="Q34" s="30" t="s">
        <v>22</v>
      </c>
      <c r="R34" s="30" t="s">
        <v>22</v>
      </c>
      <c r="S34" s="4" t="s">
        <v>244</v>
      </c>
      <c r="T34" s="4" t="s">
        <v>91</v>
      </c>
      <c r="U34" s="4" t="s">
        <v>243</v>
      </c>
      <c r="V34" s="11" t="s">
        <v>1577</v>
      </c>
      <c r="W34" s="4" t="s">
        <v>29</v>
      </c>
    </row>
    <row r="35" spans="1:23" ht="61.5" x14ac:dyDescent="0.25">
      <c r="A35"/>
      <c r="B35" s="2" t="str">
        <f t="shared" si="0"/>
        <v>RESPONDIDO</v>
      </c>
      <c r="C35" s="29" t="str">
        <f t="shared" ca="1" si="1"/>
        <v/>
      </c>
      <c r="D35" s="2" t="s">
        <v>1544</v>
      </c>
      <c r="E35" s="4"/>
      <c r="F35" s="9" t="s">
        <v>12</v>
      </c>
      <c r="G35" s="4"/>
      <c r="H35" s="4"/>
      <c r="I35" s="9" t="s">
        <v>449</v>
      </c>
      <c r="J35" s="9"/>
      <c r="K35" s="3">
        <v>44571</v>
      </c>
      <c r="L35" s="6">
        <v>44588</v>
      </c>
      <c r="M35" s="24">
        <f t="shared" si="2"/>
        <v>17</v>
      </c>
      <c r="N35" s="12" t="str">
        <f t="shared" si="3"/>
        <v>Não</v>
      </c>
      <c r="O35" s="2" t="s">
        <v>1566</v>
      </c>
      <c r="P35" s="11"/>
      <c r="Q35" s="30" t="s">
        <v>22</v>
      </c>
      <c r="R35" s="30" t="s">
        <v>22</v>
      </c>
      <c r="S35" s="4" t="s">
        <v>244</v>
      </c>
      <c r="T35" s="4" t="s">
        <v>91</v>
      </c>
      <c r="U35" s="4" t="s">
        <v>243</v>
      </c>
      <c r="V35" s="11" t="s">
        <v>1579</v>
      </c>
      <c r="W35" s="4" t="s">
        <v>29</v>
      </c>
    </row>
    <row r="36" spans="1:23" ht="150" x14ac:dyDescent="0.25">
      <c r="A36"/>
      <c r="B36" s="2" t="str">
        <f t="shared" si="0"/>
        <v>RESPONDIDO</v>
      </c>
      <c r="C36" s="29" t="str">
        <f t="shared" ca="1" si="1"/>
        <v/>
      </c>
      <c r="D36" s="2" t="s">
        <v>1545</v>
      </c>
      <c r="E36" s="4"/>
      <c r="F36" s="9" t="s">
        <v>12</v>
      </c>
      <c r="G36" s="4"/>
      <c r="H36" s="4"/>
      <c r="I36" s="9" t="s">
        <v>1827</v>
      </c>
      <c r="J36" s="9"/>
      <c r="K36" s="3">
        <v>44571</v>
      </c>
      <c r="L36" s="6">
        <v>44589</v>
      </c>
      <c r="M36" s="24">
        <f t="shared" si="2"/>
        <v>18</v>
      </c>
      <c r="N36" s="12" t="str">
        <f t="shared" si="3"/>
        <v>Não</v>
      </c>
      <c r="O36" s="2" t="s">
        <v>1567</v>
      </c>
      <c r="P36" s="11"/>
      <c r="Q36" s="30" t="s">
        <v>21</v>
      </c>
      <c r="R36" s="30" t="s">
        <v>22</v>
      </c>
      <c r="S36" s="4" t="s">
        <v>276</v>
      </c>
      <c r="T36" s="4" t="s">
        <v>91</v>
      </c>
      <c r="U36" s="4" t="s">
        <v>243</v>
      </c>
      <c r="V36" s="11" t="s">
        <v>1558</v>
      </c>
      <c r="W36" s="4" t="s">
        <v>62</v>
      </c>
    </row>
    <row r="37" spans="1:23" ht="195" x14ac:dyDescent="0.25">
      <c r="A37"/>
      <c r="B37" s="2" t="str">
        <f t="shared" si="0"/>
        <v>RESPONDIDO</v>
      </c>
      <c r="C37" s="29" t="str">
        <f t="shared" ca="1" si="1"/>
        <v/>
      </c>
      <c r="D37" s="2" t="s">
        <v>1546</v>
      </c>
      <c r="E37" s="4"/>
      <c r="F37" s="9" t="s">
        <v>12</v>
      </c>
      <c r="G37" s="4"/>
      <c r="H37" s="4"/>
      <c r="I37" s="9" t="s">
        <v>1828</v>
      </c>
      <c r="J37" s="9"/>
      <c r="K37" s="3">
        <v>44571</v>
      </c>
      <c r="L37" s="6">
        <v>44589</v>
      </c>
      <c r="M37" s="24">
        <f t="shared" si="2"/>
        <v>18</v>
      </c>
      <c r="N37" s="12" t="str">
        <f t="shared" si="3"/>
        <v>Não</v>
      </c>
      <c r="O37" s="2" t="s">
        <v>1567</v>
      </c>
      <c r="P37" s="11"/>
      <c r="Q37" s="30" t="s">
        <v>21</v>
      </c>
      <c r="R37" s="30" t="s">
        <v>22</v>
      </c>
      <c r="S37" s="4" t="s">
        <v>276</v>
      </c>
      <c r="T37" s="4" t="s">
        <v>91</v>
      </c>
      <c r="U37" s="4" t="s">
        <v>243</v>
      </c>
      <c r="V37" s="11" t="s">
        <v>1580</v>
      </c>
      <c r="W37" s="4" t="s">
        <v>62</v>
      </c>
    </row>
    <row r="38" spans="1:23" ht="240" x14ac:dyDescent="0.25">
      <c r="A38"/>
      <c r="B38" s="2" t="str">
        <f t="shared" si="0"/>
        <v>RESPONDIDO</v>
      </c>
      <c r="C38" s="29" t="str">
        <f t="shared" ca="1" si="1"/>
        <v/>
      </c>
      <c r="D38" s="2" t="s">
        <v>1547</v>
      </c>
      <c r="E38" s="4"/>
      <c r="F38" s="9" t="s">
        <v>12</v>
      </c>
      <c r="G38" s="4"/>
      <c r="H38" s="4"/>
      <c r="I38" s="9" t="s">
        <v>449</v>
      </c>
      <c r="J38" s="9"/>
      <c r="K38" s="3">
        <v>44571</v>
      </c>
      <c r="L38" s="6">
        <v>44589</v>
      </c>
      <c r="M38" s="24">
        <f t="shared" si="2"/>
        <v>18</v>
      </c>
      <c r="N38" s="12" t="str">
        <f t="shared" si="3"/>
        <v>Não</v>
      </c>
      <c r="O38" s="2" t="s">
        <v>1567</v>
      </c>
      <c r="P38" s="11"/>
      <c r="Q38" s="30" t="s">
        <v>21</v>
      </c>
      <c r="R38" s="30" t="s">
        <v>22</v>
      </c>
      <c r="S38" s="4" t="s">
        <v>276</v>
      </c>
      <c r="T38" s="4" t="s">
        <v>91</v>
      </c>
      <c r="U38" s="4" t="s">
        <v>243</v>
      </c>
      <c r="V38" s="11" t="s">
        <v>1581</v>
      </c>
      <c r="W38" s="4" t="s">
        <v>62</v>
      </c>
    </row>
    <row r="39" spans="1:23" ht="255" x14ac:dyDescent="0.25">
      <c r="A39"/>
      <c r="B39" s="2" t="str">
        <f t="shared" si="0"/>
        <v>RESPONDIDO</v>
      </c>
      <c r="C39" s="29" t="str">
        <f t="shared" ca="1" si="1"/>
        <v/>
      </c>
      <c r="D39" s="2" t="s">
        <v>1548</v>
      </c>
      <c r="E39" s="4"/>
      <c r="F39" s="9" t="s">
        <v>12</v>
      </c>
      <c r="G39" s="4"/>
      <c r="H39" s="4"/>
      <c r="I39" s="9" t="s">
        <v>449</v>
      </c>
      <c r="J39" s="9"/>
      <c r="K39" s="3">
        <v>44571</v>
      </c>
      <c r="L39" s="6">
        <v>44589</v>
      </c>
      <c r="M39" s="24">
        <f t="shared" si="2"/>
        <v>18</v>
      </c>
      <c r="N39" s="12" t="str">
        <f t="shared" si="3"/>
        <v>Não</v>
      </c>
      <c r="O39" s="2" t="s">
        <v>1562</v>
      </c>
      <c r="P39" s="11"/>
      <c r="Q39" s="30" t="s">
        <v>21</v>
      </c>
      <c r="R39" s="30" t="s">
        <v>22</v>
      </c>
      <c r="S39" s="4" t="s">
        <v>244</v>
      </c>
      <c r="T39" s="4" t="s">
        <v>91</v>
      </c>
      <c r="U39" s="4" t="s">
        <v>243</v>
      </c>
      <c r="V39" s="11" t="s">
        <v>1582</v>
      </c>
      <c r="W39" s="4" t="s">
        <v>28</v>
      </c>
    </row>
    <row r="40" spans="1:23" ht="61.5" x14ac:dyDescent="0.25">
      <c r="A40"/>
      <c r="B40" s="2" t="str">
        <f t="shared" si="0"/>
        <v>RESPONDIDO</v>
      </c>
      <c r="C40" s="29" t="str">
        <f t="shared" ca="1" si="1"/>
        <v/>
      </c>
      <c r="D40" s="2" t="s">
        <v>1549</v>
      </c>
      <c r="E40" s="4"/>
      <c r="F40" s="9" t="s">
        <v>12</v>
      </c>
      <c r="G40" s="4"/>
      <c r="H40" s="4"/>
      <c r="I40" s="9" t="s">
        <v>449</v>
      </c>
      <c r="J40" s="9"/>
      <c r="K40" s="3">
        <v>44574</v>
      </c>
      <c r="L40" s="6">
        <v>44575</v>
      </c>
      <c r="M40" s="24">
        <f t="shared" si="2"/>
        <v>1</v>
      </c>
      <c r="N40" s="12" t="str">
        <f t="shared" si="3"/>
        <v>Não</v>
      </c>
      <c r="O40" s="2" t="s">
        <v>1568</v>
      </c>
      <c r="P40" s="11"/>
      <c r="Q40" s="30" t="s">
        <v>21</v>
      </c>
      <c r="R40" s="30" t="s">
        <v>22</v>
      </c>
      <c r="S40" s="4" t="s">
        <v>276</v>
      </c>
      <c r="T40" s="4" t="s">
        <v>91</v>
      </c>
      <c r="U40" s="4" t="s">
        <v>243</v>
      </c>
      <c r="V40" s="11" t="s">
        <v>1559</v>
      </c>
      <c r="W40" s="4" t="s">
        <v>59</v>
      </c>
    </row>
    <row r="41" spans="1:23" ht="61.5" x14ac:dyDescent="0.25">
      <c r="A41"/>
      <c r="B41" s="2" t="str">
        <f t="shared" si="0"/>
        <v>RESPONDIDO</v>
      </c>
      <c r="C41" s="29" t="str">
        <f t="shared" ca="1" si="1"/>
        <v/>
      </c>
      <c r="D41" s="2" t="s">
        <v>1550</v>
      </c>
      <c r="E41" s="4"/>
      <c r="F41" s="9" t="s">
        <v>12</v>
      </c>
      <c r="G41" s="4"/>
      <c r="H41" s="4"/>
      <c r="I41" s="9" t="s">
        <v>1829</v>
      </c>
      <c r="J41" s="9"/>
      <c r="K41" s="3">
        <v>44574</v>
      </c>
      <c r="L41" s="6">
        <v>44596</v>
      </c>
      <c r="M41" s="24">
        <f t="shared" si="2"/>
        <v>22</v>
      </c>
      <c r="N41" s="12" t="str">
        <f t="shared" si="3"/>
        <v>Sim</v>
      </c>
      <c r="O41" s="2" t="s">
        <v>1569</v>
      </c>
      <c r="P41" s="11"/>
      <c r="Q41" s="30" t="s">
        <v>21</v>
      </c>
      <c r="R41" s="30" t="s">
        <v>22</v>
      </c>
      <c r="S41" s="4" t="s">
        <v>244</v>
      </c>
      <c r="T41" s="4" t="s">
        <v>91</v>
      </c>
      <c r="U41" s="4" t="s">
        <v>243</v>
      </c>
      <c r="V41" s="11" t="s">
        <v>1583</v>
      </c>
      <c r="W41" s="4" t="s">
        <v>27</v>
      </c>
    </row>
    <row r="42" spans="1:23" ht="195" x14ac:dyDescent="0.25">
      <c r="A42"/>
      <c r="B42" s="2" t="str">
        <f t="shared" si="0"/>
        <v>RESPONDIDO</v>
      </c>
      <c r="C42" s="29" t="str">
        <f t="shared" ca="1" si="1"/>
        <v/>
      </c>
      <c r="D42" s="2" t="s">
        <v>1551</v>
      </c>
      <c r="E42" s="4"/>
      <c r="F42" s="9" t="s">
        <v>12</v>
      </c>
      <c r="G42" s="4"/>
      <c r="H42" s="4"/>
      <c r="I42" s="9" t="s">
        <v>449</v>
      </c>
      <c r="J42" s="9"/>
      <c r="K42" s="3">
        <v>44578</v>
      </c>
      <c r="L42" s="6">
        <v>44596</v>
      </c>
      <c r="M42" s="24">
        <f t="shared" si="2"/>
        <v>18</v>
      </c>
      <c r="N42" s="12" t="str">
        <f t="shared" si="3"/>
        <v>Não</v>
      </c>
      <c r="O42" s="2" t="s">
        <v>1562</v>
      </c>
      <c r="P42" s="11"/>
      <c r="Q42" s="30" t="s">
        <v>21</v>
      </c>
      <c r="R42" s="30" t="s">
        <v>22</v>
      </c>
      <c r="S42" s="4" t="s">
        <v>244</v>
      </c>
      <c r="T42" s="4" t="s">
        <v>91</v>
      </c>
      <c r="U42" s="4" t="s">
        <v>243</v>
      </c>
      <c r="V42" s="11" t="s">
        <v>1584</v>
      </c>
      <c r="W42" s="4" t="s">
        <v>27</v>
      </c>
    </row>
    <row r="43" spans="1:23" ht="61.5" x14ac:dyDescent="0.25">
      <c r="A43"/>
      <c r="B43" s="2" t="str">
        <f t="shared" si="0"/>
        <v>RESPONDIDO</v>
      </c>
      <c r="C43" s="29" t="str">
        <f t="shared" ca="1" si="1"/>
        <v/>
      </c>
      <c r="D43" s="2" t="s">
        <v>1552</v>
      </c>
      <c r="E43" s="4"/>
      <c r="F43" s="9" t="s">
        <v>12</v>
      </c>
      <c r="G43" s="4"/>
      <c r="H43" s="4"/>
      <c r="I43" s="9" t="s">
        <v>449</v>
      </c>
      <c r="J43" s="9"/>
      <c r="K43" s="3">
        <v>44580</v>
      </c>
      <c r="L43" s="6">
        <v>44601</v>
      </c>
      <c r="M43" s="24">
        <f t="shared" si="2"/>
        <v>21</v>
      </c>
      <c r="N43" s="12" t="str">
        <f t="shared" si="3"/>
        <v>Sim</v>
      </c>
      <c r="O43" s="2" t="s">
        <v>1024</v>
      </c>
      <c r="P43" s="11"/>
      <c r="Q43" s="30" t="s">
        <v>21</v>
      </c>
      <c r="R43" s="30" t="s">
        <v>22</v>
      </c>
      <c r="S43" s="4" t="s">
        <v>244</v>
      </c>
      <c r="T43" s="4" t="s">
        <v>91</v>
      </c>
      <c r="U43" s="4" t="s">
        <v>243</v>
      </c>
      <c r="V43" s="11" t="s">
        <v>1585</v>
      </c>
      <c r="W43" s="4" t="s">
        <v>62</v>
      </c>
    </row>
    <row r="44" spans="1:23" ht="120" x14ac:dyDescent="0.25">
      <c r="A44"/>
      <c r="B44" s="2" t="str">
        <f t="shared" si="0"/>
        <v>RESPONDIDO</v>
      </c>
      <c r="C44" s="29" t="str">
        <f t="shared" ca="1" si="1"/>
        <v/>
      </c>
      <c r="D44" s="2" t="s">
        <v>1553</v>
      </c>
      <c r="E44" s="4"/>
      <c r="F44" s="9" t="s">
        <v>12</v>
      </c>
      <c r="G44" s="4"/>
      <c r="H44" s="4"/>
      <c r="I44" s="9" t="s">
        <v>1830</v>
      </c>
      <c r="J44" s="9"/>
      <c r="K44" s="3">
        <v>44580</v>
      </c>
      <c r="L44" s="6">
        <v>44596</v>
      </c>
      <c r="M44" s="24">
        <f t="shared" si="2"/>
        <v>16</v>
      </c>
      <c r="N44" s="12" t="str">
        <f t="shared" si="3"/>
        <v>Não</v>
      </c>
      <c r="O44" s="2" t="s">
        <v>1126</v>
      </c>
      <c r="P44" s="11"/>
      <c r="Q44" s="30" t="s">
        <v>21</v>
      </c>
      <c r="R44" s="30" t="s">
        <v>22</v>
      </c>
      <c r="S44" s="4" t="s">
        <v>244</v>
      </c>
      <c r="T44" s="4" t="s">
        <v>91</v>
      </c>
      <c r="U44" s="4" t="s">
        <v>243</v>
      </c>
      <c r="V44" s="11" t="s">
        <v>1586</v>
      </c>
      <c r="W44" s="4" t="s">
        <v>34</v>
      </c>
    </row>
    <row r="45" spans="1:23" ht="61.5" x14ac:dyDescent="0.25">
      <c r="A45"/>
      <c r="B45" s="2" t="str">
        <f t="shared" si="0"/>
        <v>RESPONDIDO</v>
      </c>
      <c r="C45" s="29" t="str">
        <f t="shared" ca="1" si="1"/>
        <v/>
      </c>
      <c r="D45" s="2" t="s">
        <v>1554</v>
      </c>
      <c r="E45" s="4"/>
      <c r="F45" s="9" t="s">
        <v>12</v>
      </c>
      <c r="G45" s="4"/>
      <c r="H45" s="4"/>
      <c r="I45" s="9" t="s">
        <v>1831</v>
      </c>
      <c r="J45" s="9"/>
      <c r="K45" s="3">
        <v>44581</v>
      </c>
      <c r="L45" s="6">
        <v>44601</v>
      </c>
      <c r="M45" s="24">
        <f t="shared" si="2"/>
        <v>20</v>
      </c>
      <c r="N45" s="12" t="str">
        <f t="shared" si="3"/>
        <v>Não</v>
      </c>
      <c r="O45" s="2" t="s">
        <v>1024</v>
      </c>
      <c r="P45" s="11"/>
      <c r="Q45" s="30" t="s">
        <v>21</v>
      </c>
      <c r="R45" s="30" t="s">
        <v>22</v>
      </c>
      <c r="S45" s="4" t="s">
        <v>244</v>
      </c>
      <c r="T45" s="4" t="s">
        <v>91</v>
      </c>
      <c r="U45" s="4" t="s">
        <v>243</v>
      </c>
      <c r="V45" s="11" t="s">
        <v>1560</v>
      </c>
      <c r="W45" s="4" t="s">
        <v>30</v>
      </c>
    </row>
    <row r="46" spans="1:23" ht="61.5" x14ac:dyDescent="0.25">
      <c r="A46"/>
      <c r="B46" s="2" t="str">
        <f t="shared" si="0"/>
        <v>RESPONDIDO</v>
      </c>
      <c r="C46" s="29" t="str">
        <f t="shared" ca="1" si="1"/>
        <v/>
      </c>
      <c r="D46" s="2" t="s">
        <v>1555</v>
      </c>
      <c r="E46" s="4"/>
      <c r="F46" s="9" t="s">
        <v>12</v>
      </c>
      <c r="G46" s="4"/>
      <c r="H46" s="4"/>
      <c r="I46" s="9" t="s">
        <v>449</v>
      </c>
      <c r="J46" s="9"/>
      <c r="K46" s="3">
        <v>44581</v>
      </c>
      <c r="L46" s="6">
        <v>44613</v>
      </c>
      <c r="M46" s="24">
        <f t="shared" si="2"/>
        <v>32</v>
      </c>
      <c r="N46" s="12" t="str">
        <f t="shared" si="3"/>
        <v>Sim</v>
      </c>
      <c r="O46" s="2" t="s">
        <v>1024</v>
      </c>
      <c r="P46" s="11"/>
      <c r="Q46" s="30" t="s">
        <v>21</v>
      </c>
      <c r="R46" s="30" t="s">
        <v>22</v>
      </c>
      <c r="S46" s="4" t="s">
        <v>244</v>
      </c>
      <c r="T46" s="4" t="s">
        <v>91</v>
      </c>
      <c r="U46" s="4" t="s">
        <v>243</v>
      </c>
      <c r="V46" s="11" t="s">
        <v>1587</v>
      </c>
      <c r="W46" s="4" t="s">
        <v>30</v>
      </c>
    </row>
    <row r="47" spans="1:23" ht="90" x14ac:dyDescent="0.25">
      <c r="A47"/>
      <c r="B47" s="2" t="str">
        <f t="shared" si="0"/>
        <v>RESPONDIDO</v>
      </c>
      <c r="C47" s="29" t="str">
        <f t="shared" ca="1" si="1"/>
        <v/>
      </c>
      <c r="D47" s="2" t="s">
        <v>1556</v>
      </c>
      <c r="E47" s="4"/>
      <c r="F47" s="9" t="s">
        <v>12</v>
      </c>
      <c r="G47" s="4"/>
      <c r="H47" s="4"/>
      <c r="I47" s="9" t="s">
        <v>1832</v>
      </c>
      <c r="J47" s="9"/>
      <c r="K47" s="3">
        <v>44585</v>
      </c>
      <c r="L47" s="6">
        <v>44585</v>
      </c>
      <c r="M47" s="24">
        <f t="shared" si="2"/>
        <v>0</v>
      </c>
      <c r="N47" s="12" t="str">
        <f t="shared" si="3"/>
        <v>Não</v>
      </c>
      <c r="O47" s="2" t="s">
        <v>1570</v>
      </c>
      <c r="P47" s="11"/>
      <c r="Q47" s="30" t="s">
        <v>22</v>
      </c>
      <c r="R47" s="30" t="s">
        <v>22</v>
      </c>
      <c r="S47" s="4" t="s">
        <v>244</v>
      </c>
      <c r="T47" s="4" t="s">
        <v>91</v>
      </c>
      <c r="U47" s="4" t="s">
        <v>243</v>
      </c>
      <c r="V47" s="11" t="s">
        <v>1561</v>
      </c>
      <c r="W47" s="4" t="s">
        <v>59</v>
      </c>
    </row>
    <row r="48" spans="1:23" ht="61.5" x14ac:dyDescent="0.25">
      <c r="A48"/>
      <c r="B48" s="2" t="str">
        <f t="shared" si="0"/>
        <v>RESPONDIDO</v>
      </c>
      <c r="C48" s="29" t="str">
        <f t="shared" ca="1" si="1"/>
        <v/>
      </c>
      <c r="D48" s="2" t="s">
        <v>1588</v>
      </c>
      <c r="E48" s="4"/>
      <c r="F48" s="9" t="s">
        <v>12</v>
      </c>
      <c r="G48" s="4"/>
      <c r="H48" s="4"/>
      <c r="I48" s="9" t="s">
        <v>449</v>
      </c>
      <c r="J48" s="9"/>
      <c r="K48" s="3">
        <v>44585</v>
      </c>
      <c r="L48" s="6">
        <v>44587</v>
      </c>
      <c r="M48" s="24">
        <f t="shared" si="2"/>
        <v>2</v>
      </c>
      <c r="N48" s="12" t="str">
        <f t="shared" si="3"/>
        <v>Não</v>
      </c>
      <c r="O48" s="2" t="s">
        <v>1589</v>
      </c>
      <c r="P48" s="11"/>
      <c r="Q48" s="30" t="s">
        <v>22</v>
      </c>
      <c r="R48" s="30" t="s">
        <v>22</v>
      </c>
      <c r="S48" s="4" t="s">
        <v>244</v>
      </c>
      <c r="T48" s="4" t="s">
        <v>91</v>
      </c>
      <c r="U48" s="4" t="s">
        <v>243</v>
      </c>
      <c r="V48" s="11" t="s">
        <v>1590</v>
      </c>
      <c r="W48" s="4"/>
    </row>
    <row r="49" spans="1:23" ht="270" x14ac:dyDescent="0.25">
      <c r="A49"/>
      <c r="B49" s="2" t="str">
        <f t="shared" si="0"/>
        <v>RESPONDIDO</v>
      </c>
      <c r="C49" s="29" t="str">
        <f t="shared" ca="1" si="1"/>
        <v/>
      </c>
      <c r="D49" s="2" t="s">
        <v>1591</v>
      </c>
      <c r="E49" s="4"/>
      <c r="F49" s="9" t="s">
        <v>12</v>
      </c>
      <c r="G49" s="4"/>
      <c r="H49" s="4"/>
      <c r="I49" s="9" t="s">
        <v>449</v>
      </c>
      <c r="J49" s="9"/>
      <c r="K49" s="3">
        <v>44587</v>
      </c>
      <c r="L49" s="6">
        <v>44596</v>
      </c>
      <c r="M49" s="24">
        <f t="shared" si="2"/>
        <v>9</v>
      </c>
      <c r="N49" s="12" t="str">
        <f t="shared" si="3"/>
        <v>Não</v>
      </c>
      <c r="O49" s="2" t="s">
        <v>1563</v>
      </c>
      <c r="P49" s="11"/>
      <c r="Q49" s="30" t="s">
        <v>21</v>
      </c>
      <c r="R49" s="30" t="s">
        <v>22</v>
      </c>
      <c r="S49" s="4" t="s">
        <v>276</v>
      </c>
      <c r="T49" s="4" t="s">
        <v>91</v>
      </c>
      <c r="U49" s="4" t="s">
        <v>243</v>
      </c>
      <c r="V49" s="10" t="s">
        <v>1640</v>
      </c>
      <c r="W49" s="4" t="s">
        <v>52</v>
      </c>
    </row>
    <row r="50" spans="1:23" ht="255" x14ac:dyDescent="0.25">
      <c r="A50"/>
      <c r="B50" s="2" t="str">
        <f t="shared" si="0"/>
        <v>RESPONDIDO</v>
      </c>
      <c r="C50" s="29" t="str">
        <f t="shared" ca="1" si="1"/>
        <v/>
      </c>
      <c r="D50" s="2" t="s">
        <v>1592</v>
      </c>
      <c r="E50" s="4"/>
      <c r="F50" s="9" t="s">
        <v>12</v>
      </c>
      <c r="G50" s="4"/>
      <c r="H50" s="4"/>
      <c r="I50" s="9" t="s">
        <v>1833</v>
      </c>
      <c r="J50" s="9"/>
      <c r="K50" s="3">
        <v>44587</v>
      </c>
      <c r="L50" s="6">
        <v>44603</v>
      </c>
      <c r="M50" s="24">
        <f t="shared" si="2"/>
        <v>16</v>
      </c>
      <c r="N50" s="12" t="str">
        <f t="shared" si="3"/>
        <v>Não</v>
      </c>
      <c r="O50" s="2" t="s">
        <v>1562</v>
      </c>
      <c r="P50" s="11"/>
      <c r="Q50" s="30" t="s">
        <v>21</v>
      </c>
      <c r="R50" s="30" t="s">
        <v>22</v>
      </c>
      <c r="S50" s="4" t="s">
        <v>244</v>
      </c>
      <c r="T50" s="4" t="s">
        <v>91</v>
      </c>
      <c r="U50" s="4" t="s">
        <v>243</v>
      </c>
      <c r="V50" s="11" t="s">
        <v>1593</v>
      </c>
      <c r="W50" s="4" t="s">
        <v>27</v>
      </c>
    </row>
    <row r="51" spans="1:23" ht="315" x14ac:dyDescent="0.25">
      <c r="A51"/>
      <c r="B51" s="2" t="str">
        <f t="shared" si="0"/>
        <v>RESPONDIDO</v>
      </c>
      <c r="C51" s="29" t="str">
        <f t="shared" ca="1" si="1"/>
        <v/>
      </c>
      <c r="D51" s="2" t="s">
        <v>1641</v>
      </c>
      <c r="E51" s="4"/>
      <c r="F51" s="9" t="s">
        <v>12</v>
      </c>
      <c r="G51" s="4"/>
      <c r="H51" s="4"/>
      <c r="I51" s="9" t="s">
        <v>449</v>
      </c>
      <c r="J51" s="9"/>
      <c r="K51" s="3">
        <v>44592</v>
      </c>
      <c r="L51" s="6">
        <v>44613</v>
      </c>
      <c r="M51" s="24">
        <f t="shared" si="2"/>
        <v>21</v>
      </c>
      <c r="N51" s="12" t="str">
        <f t="shared" si="3"/>
        <v>Sim</v>
      </c>
      <c r="O51" s="2" t="s">
        <v>1642</v>
      </c>
      <c r="P51" s="11"/>
      <c r="Q51" s="30" t="s">
        <v>21</v>
      </c>
      <c r="R51" s="30" t="s">
        <v>22</v>
      </c>
      <c r="S51" s="4" t="s">
        <v>2076</v>
      </c>
      <c r="T51" s="4" t="s">
        <v>27</v>
      </c>
      <c r="U51" s="4" t="s">
        <v>243</v>
      </c>
      <c r="V51" s="11" t="s">
        <v>1643</v>
      </c>
      <c r="W51" s="4" t="s">
        <v>59</v>
      </c>
    </row>
    <row r="52" spans="1:23" ht="64.5" customHeight="1" x14ac:dyDescent="0.25">
      <c r="A52"/>
      <c r="B52" s="2" t="str">
        <f t="shared" si="0"/>
        <v>RESPONDIDO</v>
      </c>
      <c r="C52" s="29" t="str">
        <f t="shared" ca="1" si="1"/>
        <v/>
      </c>
      <c r="D52" s="2" t="s">
        <v>1644</v>
      </c>
      <c r="E52" s="4"/>
      <c r="F52" s="9" t="s">
        <v>12</v>
      </c>
      <c r="G52" s="4"/>
      <c r="H52" s="4"/>
      <c r="I52" s="9" t="s">
        <v>449</v>
      </c>
      <c r="J52" s="9"/>
      <c r="K52" s="3">
        <v>44599</v>
      </c>
      <c r="L52" s="6">
        <v>44600</v>
      </c>
      <c r="M52" s="24">
        <f t="shared" si="2"/>
        <v>1</v>
      </c>
      <c r="N52" s="12" t="str">
        <f t="shared" si="3"/>
        <v>Não</v>
      </c>
      <c r="O52" s="2" t="s">
        <v>1508</v>
      </c>
      <c r="P52" s="11" t="s">
        <v>1509</v>
      </c>
      <c r="Q52" s="30" t="s">
        <v>22</v>
      </c>
      <c r="R52" s="30" t="s">
        <v>508</v>
      </c>
      <c r="S52" s="4" t="s">
        <v>244</v>
      </c>
      <c r="T52" s="4" t="s">
        <v>91</v>
      </c>
      <c r="U52" s="4" t="s">
        <v>243</v>
      </c>
      <c r="V52" s="11" t="s">
        <v>1645</v>
      </c>
      <c r="W52" s="4" t="s">
        <v>59</v>
      </c>
    </row>
    <row r="53" spans="1:23" ht="90" x14ac:dyDescent="0.25">
      <c r="A53"/>
      <c r="B53" s="2" t="str">
        <f t="shared" si="0"/>
        <v>RESPONDIDO</v>
      </c>
      <c r="C53" s="29" t="str">
        <f t="shared" ca="1" si="1"/>
        <v/>
      </c>
      <c r="D53" s="2" t="s">
        <v>1646</v>
      </c>
      <c r="E53" s="4"/>
      <c r="F53" s="9" t="s">
        <v>12</v>
      </c>
      <c r="G53" s="4"/>
      <c r="H53" s="4"/>
      <c r="I53" s="9" t="s">
        <v>449</v>
      </c>
      <c r="J53" s="9"/>
      <c r="K53" s="3">
        <v>44600</v>
      </c>
      <c r="L53" s="6">
        <v>44600</v>
      </c>
      <c r="M53" s="24">
        <f t="shared" si="2"/>
        <v>0</v>
      </c>
      <c r="N53" s="12" t="str">
        <f t="shared" si="3"/>
        <v>Não</v>
      </c>
      <c r="O53" s="2" t="s">
        <v>541</v>
      </c>
      <c r="P53" s="11"/>
      <c r="Q53" s="30" t="s">
        <v>21</v>
      </c>
      <c r="R53" s="30" t="s">
        <v>22</v>
      </c>
      <c r="S53" s="4" t="s">
        <v>244</v>
      </c>
      <c r="T53" s="4" t="s">
        <v>91</v>
      </c>
      <c r="U53" s="4" t="s">
        <v>243</v>
      </c>
      <c r="V53" s="11" t="s">
        <v>1647</v>
      </c>
      <c r="W53" s="4" t="s">
        <v>59</v>
      </c>
    </row>
    <row r="54" spans="1:23" ht="180" x14ac:dyDescent="0.25">
      <c r="A54"/>
      <c r="B54" s="2" t="str">
        <f t="shared" si="0"/>
        <v>RESPONDIDO</v>
      </c>
      <c r="C54" s="29" t="str">
        <f t="shared" ca="1" si="1"/>
        <v/>
      </c>
      <c r="D54" s="2" t="s">
        <v>1648</v>
      </c>
      <c r="E54" s="4"/>
      <c r="F54" s="9" t="s">
        <v>12</v>
      </c>
      <c r="G54" s="4"/>
      <c r="H54" s="4"/>
      <c r="I54" s="9" t="s">
        <v>1773</v>
      </c>
      <c r="J54" s="9"/>
      <c r="K54" s="3">
        <v>44601</v>
      </c>
      <c r="L54" s="6">
        <v>44622</v>
      </c>
      <c r="M54" s="24">
        <f t="shared" si="2"/>
        <v>21</v>
      </c>
      <c r="N54" s="12" t="str">
        <f t="shared" si="3"/>
        <v>Sim</v>
      </c>
      <c r="O54" s="2" t="s">
        <v>1649</v>
      </c>
      <c r="P54" s="11"/>
      <c r="Q54" s="30" t="s">
        <v>21</v>
      </c>
      <c r="R54" s="30" t="s">
        <v>22</v>
      </c>
      <c r="S54" s="4" t="s">
        <v>276</v>
      </c>
      <c r="T54" s="4" t="s">
        <v>91</v>
      </c>
      <c r="U54" s="4" t="s">
        <v>243</v>
      </c>
      <c r="V54" s="11" t="s">
        <v>1650</v>
      </c>
      <c r="W54" s="4" t="s">
        <v>59</v>
      </c>
    </row>
    <row r="55" spans="1:23" ht="105" x14ac:dyDescent="0.25">
      <c r="A55" s="121"/>
      <c r="B55" s="2" t="str">
        <f t="shared" si="0"/>
        <v>RESPONDIDO</v>
      </c>
      <c r="C55" s="29" t="str">
        <f t="shared" ca="1" si="1"/>
        <v/>
      </c>
      <c r="D55" s="2" t="s">
        <v>1651</v>
      </c>
      <c r="E55" s="4"/>
      <c r="F55" s="9" t="s">
        <v>12</v>
      </c>
      <c r="G55" s="4"/>
      <c r="H55" s="4"/>
      <c r="I55" s="9" t="s">
        <v>1774</v>
      </c>
      <c r="J55" s="9"/>
      <c r="K55" s="3">
        <v>44601</v>
      </c>
      <c r="L55" s="6">
        <v>44631</v>
      </c>
      <c r="M55" s="24">
        <f t="shared" si="2"/>
        <v>30</v>
      </c>
      <c r="N55" s="12" t="str">
        <f t="shared" si="3"/>
        <v>Sim</v>
      </c>
      <c r="O55" s="2" t="s">
        <v>1652</v>
      </c>
      <c r="P55" s="11"/>
      <c r="Q55" s="30" t="s">
        <v>22</v>
      </c>
      <c r="R55" s="30" t="s">
        <v>22</v>
      </c>
      <c r="S55" s="4" t="s">
        <v>244</v>
      </c>
      <c r="T55" s="4" t="s">
        <v>91</v>
      </c>
      <c r="U55" s="4" t="s">
        <v>243</v>
      </c>
      <c r="V55" s="11" t="s">
        <v>1653</v>
      </c>
      <c r="W55" s="4" t="s">
        <v>34</v>
      </c>
    </row>
    <row r="56" spans="1:23" ht="135" x14ac:dyDescent="0.25">
      <c r="B56" s="2" t="str">
        <f t="shared" si="0"/>
        <v>RESPONDIDO</v>
      </c>
      <c r="C56" s="29" t="str">
        <f t="shared" ca="1" si="1"/>
        <v/>
      </c>
      <c r="D56" s="2" t="s">
        <v>1654</v>
      </c>
      <c r="E56" s="4"/>
      <c r="F56" s="9" t="s">
        <v>12</v>
      </c>
      <c r="G56" s="4"/>
      <c r="H56" s="4"/>
      <c r="I56" s="9" t="s">
        <v>449</v>
      </c>
      <c r="J56" s="9"/>
      <c r="K56" s="3">
        <v>44602</v>
      </c>
      <c r="L56" s="6">
        <v>44631</v>
      </c>
      <c r="M56" s="24">
        <f t="shared" si="2"/>
        <v>29</v>
      </c>
      <c r="N56" s="12" t="str">
        <f t="shared" si="3"/>
        <v>Sim</v>
      </c>
      <c r="O56" s="2" t="s">
        <v>1655</v>
      </c>
      <c r="P56" s="11"/>
      <c r="Q56" s="30" t="s">
        <v>22</v>
      </c>
      <c r="R56" s="30" t="s">
        <v>22</v>
      </c>
      <c r="S56" s="4" t="s">
        <v>244</v>
      </c>
      <c r="T56" s="4" t="s">
        <v>91</v>
      </c>
      <c r="U56" s="4" t="s">
        <v>243</v>
      </c>
      <c r="V56" s="11" t="s">
        <v>1656</v>
      </c>
      <c r="W56" s="4" t="s">
        <v>28</v>
      </c>
    </row>
    <row r="57" spans="1:23" ht="270" x14ac:dyDescent="0.25">
      <c r="A57" s="125"/>
      <c r="B57" s="2" t="str">
        <f t="shared" si="0"/>
        <v>RESPONDIDO</v>
      </c>
      <c r="C57" s="29" t="str">
        <f t="shared" ca="1" si="1"/>
        <v/>
      </c>
      <c r="D57" s="2" t="s">
        <v>1657</v>
      </c>
      <c r="E57" s="4"/>
      <c r="F57" s="9" t="s">
        <v>12</v>
      </c>
      <c r="G57" s="4"/>
      <c r="H57" s="4"/>
      <c r="I57" s="9" t="s">
        <v>449</v>
      </c>
      <c r="J57" s="9"/>
      <c r="K57" s="3">
        <v>44602</v>
      </c>
      <c r="L57" s="6">
        <v>44603</v>
      </c>
      <c r="M57" s="24">
        <f t="shared" si="2"/>
        <v>1</v>
      </c>
      <c r="N57" s="12" t="str">
        <f t="shared" si="3"/>
        <v>Não</v>
      </c>
      <c r="O57" s="2" t="s">
        <v>1562</v>
      </c>
      <c r="P57" s="11"/>
      <c r="Q57" s="30" t="s">
        <v>21</v>
      </c>
      <c r="R57" s="30" t="s">
        <v>22</v>
      </c>
      <c r="S57" s="4" t="s">
        <v>244</v>
      </c>
      <c r="T57" s="4" t="s">
        <v>91</v>
      </c>
      <c r="U57" s="4" t="s">
        <v>243</v>
      </c>
      <c r="V57" s="11" t="s">
        <v>1658</v>
      </c>
      <c r="W57" s="4" t="s">
        <v>59</v>
      </c>
    </row>
    <row r="58" spans="1:23" ht="135" x14ac:dyDescent="0.25">
      <c r="A58"/>
      <c r="B58" s="2" t="str">
        <f t="shared" si="0"/>
        <v>RESPONDIDO</v>
      </c>
      <c r="C58" s="29" t="str">
        <f t="shared" ca="1" si="1"/>
        <v/>
      </c>
      <c r="D58" s="2" t="s">
        <v>2528</v>
      </c>
      <c r="E58" s="4"/>
      <c r="F58" s="9" t="s">
        <v>12</v>
      </c>
      <c r="G58" s="4"/>
      <c r="H58" s="4"/>
      <c r="I58" s="9" t="s">
        <v>2571</v>
      </c>
      <c r="J58" s="9"/>
      <c r="K58" s="3">
        <v>44603</v>
      </c>
      <c r="L58" s="6">
        <v>44623</v>
      </c>
      <c r="M58" s="24">
        <f t="shared" si="2"/>
        <v>20</v>
      </c>
      <c r="N58" s="12" t="str">
        <f t="shared" si="3"/>
        <v>Não</v>
      </c>
      <c r="O58" s="2" t="s">
        <v>2531</v>
      </c>
      <c r="P58" s="11" t="s">
        <v>2530</v>
      </c>
      <c r="Q58" s="30" t="s">
        <v>21</v>
      </c>
      <c r="R58" s="30" t="s">
        <v>508</v>
      </c>
      <c r="S58" s="4"/>
      <c r="T58" s="4"/>
      <c r="U58" s="4"/>
      <c r="V58" s="11" t="s">
        <v>2570</v>
      </c>
      <c r="W58" s="4" t="s">
        <v>52</v>
      </c>
    </row>
    <row r="59" spans="1:23" ht="135" x14ac:dyDescent="0.25">
      <c r="A59"/>
      <c r="B59" s="2" t="str">
        <f t="shared" si="0"/>
        <v>RESPONDIDO</v>
      </c>
      <c r="C59" s="29" t="str">
        <f t="shared" ca="1" si="1"/>
        <v/>
      </c>
      <c r="D59" s="2" t="s">
        <v>2529</v>
      </c>
      <c r="E59" s="4"/>
      <c r="F59" s="9" t="s">
        <v>15</v>
      </c>
      <c r="G59" s="4"/>
      <c r="H59" s="4"/>
      <c r="I59" s="9" t="s">
        <v>2572</v>
      </c>
      <c r="J59" s="9"/>
      <c r="K59" s="3">
        <v>44603</v>
      </c>
      <c r="L59" s="6">
        <v>44606</v>
      </c>
      <c r="M59" s="24">
        <f t="shared" si="2"/>
        <v>3</v>
      </c>
      <c r="N59" s="12" t="str">
        <f t="shared" si="3"/>
        <v>Não</v>
      </c>
      <c r="O59" s="2" t="s">
        <v>2531</v>
      </c>
      <c r="P59" s="11" t="s">
        <v>2530</v>
      </c>
      <c r="Q59" s="30" t="s">
        <v>21</v>
      </c>
      <c r="R59" s="30" t="s">
        <v>508</v>
      </c>
      <c r="S59" s="4"/>
      <c r="T59" s="4"/>
      <c r="U59" s="4"/>
      <c r="V59" s="11" t="s">
        <v>2532</v>
      </c>
      <c r="W59" s="4" t="s">
        <v>51</v>
      </c>
    </row>
    <row r="60" spans="1:23" ht="105" x14ac:dyDescent="0.25">
      <c r="A60" s="127"/>
      <c r="B60" s="2" t="str">
        <f t="shared" si="0"/>
        <v>RESPONDIDO</v>
      </c>
      <c r="C60" s="29" t="str">
        <f t="shared" ca="1" si="1"/>
        <v/>
      </c>
      <c r="D60" s="2" t="s">
        <v>1659</v>
      </c>
      <c r="E60" s="4"/>
      <c r="F60" s="9" t="s">
        <v>12</v>
      </c>
      <c r="G60" s="4"/>
      <c r="H60" s="4"/>
      <c r="I60" s="9" t="s">
        <v>449</v>
      </c>
      <c r="J60" s="9"/>
      <c r="K60" s="3">
        <v>44606</v>
      </c>
      <c r="L60" s="6">
        <v>44610</v>
      </c>
      <c r="M60" s="24">
        <f t="shared" si="2"/>
        <v>4</v>
      </c>
      <c r="N60" s="12" t="str">
        <f t="shared" si="3"/>
        <v>Não</v>
      </c>
      <c r="O60" s="2" t="s">
        <v>1660</v>
      </c>
      <c r="P60" s="11"/>
      <c r="Q60" s="30" t="s">
        <v>22</v>
      </c>
      <c r="R60" s="30" t="s">
        <v>22</v>
      </c>
      <c r="S60" s="4" t="s">
        <v>244</v>
      </c>
      <c r="T60" s="4" t="s">
        <v>91</v>
      </c>
      <c r="U60" s="4" t="s">
        <v>243</v>
      </c>
      <c r="V60" s="11" t="s">
        <v>1661</v>
      </c>
      <c r="W60" s="4" t="s">
        <v>29</v>
      </c>
    </row>
    <row r="61" spans="1:23" ht="120" x14ac:dyDescent="0.25">
      <c r="A61"/>
      <c r="B61" s="2" t="str">
        <f t="shared" si="0"/>
        <v>RESPONDIDO</v>
      </c>
      <c r="C61" s="29" t="str">
        <f t="shared" ca="1" si="1"/>
        <v/>
      </c>
      <c r="D61" s="2" t="s">
        <v>2533</v>
      </c>
      <c r="E61" s="4"/>
      <c r="F61" s="9" t="s">
        <v>12</v>
      </c>
      <c r="G61" s="4"/>
      <c r="H61" s="4"/>
      <c r="I61" s="9" t="s">
        <v>2573</v>
      </c>
      <c r="J61" s="9"/>
      <c r="K61" s="3">
        <v>44608</v>
      </c>
      <c r="L61" s="6">
        <v>44629</v>
      </c>
      <c r="M61" s="24">
        <f t="shared" si="2"/>
        <v>21</v>
      </c>
      <c r="N61" s="12" t="str">
        <f t="shared" si="3"/>
        <v>Sim</v>
      </c>
      <c r="O61" s="2" t="s">
        <v>2534</v>
      </c>
      <c r="P61" s="11"/>
      <c r="Q61" s="30" t="s">
        <v>22</v>
      </c>
      <c r="R61" s="30" t="s">
        <v>22</v>
      </c>
      <c r="S61" s="4"/>
      <c r="T61" s="4"/>
      <c r="U61" s="4"/>
      <c r="V61" s="11" t="s">
        <v>2535</v>
      </c>
      <c r="W61" s="4" t="s">
        <v>33</v>
      </c>
    </row>
    <row r="62" spans="1:23" ht="61.5" x14ac:dyDescent="0.25">
      <c r="A62"/>
      <c r="B62" s="2" t="str">
        <f t="shared" si="0"/>
        <v>RESPONDIDO</v>
      </c>
      <c r="C62" s="29" t="str">
        <f t="shared" ca="1" si="1"/>
        <v/>
      </c>
      <c r="D62" s="2" t="s">
        <v>2536</v>
      </c>
      <c r="E62" s="4"/>
      <c r="F62" s="9" t="s">
        <v>12</v>
      </c>
      <c r="G62" s="4"/>
      <c r="H62" s="4"/>
      <c r="I62" s="9" t="s">
        <v>2574</v>
      </c>
      <c r="J62" s="9"/>
      <c r="K62" s="3">
        <v>44610</v>
      </c>
      <c r="L62" s="6">
        <v>44631</v>
      </c>
      <c r="M62" s="24">
        <f t="shared" si="2"/>
        <v>21</v>
      </c>
      <c r="N62" s="12" t="str">
        <f t="shared" si="3"/>
        <v>Sim</v>
      </c>
      <c r="O62" s="2" t="s">
        <v>2537</v>
      </c>
      <c r="P62" s="11"/>
      <c r="Q62" s="30" t="s">
        <v>21</v>
      </c>
      <c r="R62" s="30" t="s">
        <v>22</v>
      </c>
      <c r="S62" s="4"/>
      <c r="T62" s="4"/>
      <c r="U62" s="4"/>
      <c r="V62" s="11" t="s">
        <v>2538</v>
      </c>
      <c r="W62" s="4" t="s">
        <v>28</v>
      </c>
    </row>
    <row r="63" spans="1:23" ht="61.5" x14ac:dyDescent="0.25">
      <c r="A63" s="121"/>
      <c r="B63" s="2" t="str">
        <f t="shared" si="0"/>
        <v>RESPONDIDO</v>
      </c>
      <c r="C63" s="29" t="str">
        <f t="shared" ca="1" si="1"/>
        <v/>
      </c>
      <c r="D63" s="2" t="s">
        <v>1662</v>
      </c>
      <c r="E63" s="4"/>
      <c r="F63" s="9" t="s">
        <v>15</v>
      </c>
      <c r="G63" s="4"/>
      <c r="H63" s="4"/>
      <c r="I63" s="9" t="s">
        <v>449</v>
      </c>
      <c r="J63" s="9"/>
      <c r="K63" s="3">
        <v>44610</v>
      </c>
      <c r="L63" s="6">
        <v>44610</v>
      </c>
      <c r="M63" s="24">
        <f t="shared" si="2"/>
        <v>0</v>
      </c>
      <c r="N63" s="12" t="str">
        <f t="shared" si="3"/>
        <v>Não</v>
      </c>
      <c r="O63" s="2" t="s">
        <v>1508</v>
      </c>
      <c r="P63" s="11" t="s">
        <v>1509</v>
      </c>
      <c r="Q63" s="30" t="s">
        <v>22</v>
      </c>
      <c r="R63" s="30" t="s">
        <v>508</v>
      </c>
      <c r="S63" s="4" t="s">
        <v>244</v>
      </c>
      <c r="T63" s="4" t="s">
        <v>91</v>
      </c>
      <c r="U63" s="4" t="s">
        <v>243</v>
      </c>
      <c r="V63" s="11" t="s">
        <v>1663</v>
      </c>
      <c r="W63" s="4" t="s">
        <v>59</v>
      </c>
    </row>
    <row r="64" spans="1:23" ht="255" x14ac:dyDescent="0.25">
      <c r="B64" s="2" t="str">
        <f t="shared" si="0"/>
        <v>RESPONDIDO</v>
      </c>
      <c r="C64" s="29" t="str">
        <f t="shared" ca="1" si="1"/>
        <v/>
      </c>
      <c r="D64" s="2" t="s">
        <v>1664</v>
      </c>
      <c r="E64" s="4"/>
      <c r="F64" s="9" t="s">
        <v>12</v>
      </c>
      <c r="G64" s="4"/>
      <c r="H64" s="4"/>
      <c r="I64" s="9" t="s">
        <v>449</v>
      </c>
      <c r="J64" s="9"/>
      <c r="K64" s="3">
        <v>44610</v>
      </c>
      <c r="L64" s="6">
        <v>44613</v>
      </c>
      <c r="M64" s="24">
        <f t="shared" si="2"/>
        <v>3</v>
      </c>
      <c r="N64" s="12" t="str">
        <f t="shared" si="3"/>
        <v>Não</v>
      </c>
      <c r="O64" s="11" t="s">
        <v>1562</v>
      </c>
      <c r="P64" s="11"/>
      <c r="Q64" s="30" t="s">
        <v>21</v>
      </c>
      <c r="R64" s="30" t="s">
        <v>22</v>
      </c>
      <c r="S64" s="4" t="s">
        <v>244</v>
      </c>
      <c r="T64" s="4" t="s">
        <v>91</v>
      </c>
      <c r="U64" s="4" t="s">
        <v>243</v>
      </c>
      <c r="V64" s="11" t="s">
        <v>1665</v>
      </c>
      <c r="W64" s="4" t="s">
        <v>59</v>
      </c>
    </row>
    <row r="65" spans="1:23" ht="61.5" x14ac:dyDescent="0.25">
      <c r="B65" s="2" t="str">
        <f t="shared" si="0"/>
        <v>RESPONDIDO</v>
      </c>
      <c r="C65" s="29" t="str">
        <f t="shared" ca="1" si="1"/>
        <v/>
      </c>
      <c r="D65" s="2" t="s">
        <v>1666</v>
      </c>
      <c r="E65" s="4"/>
      <c r="F65" s="9" t="s">
        <v>12</v>
      </c>
      <c r="G65" s="4"/>
      <c r="H65" s="4"/>
      <c r="I65" s="9" t="s">
        <v>449</v>
      </c>
      <c r="J65" s="9"/>
      <c r="K65" s="3">
        <v>44613</v>
      </c>
      <c r="L65" s="6">
        <v>44613</v>
      </c>
      <c r="M65" s="24">
        <f t="shared" si="2"/>
        <v>0</v>
      </c>
      <c r="N65" s="12" t="str">
        <f t="shared" si="3"/>
        <v>Não</v>
      </c>
      <c r="O65" s="2" t="s">
        <v>1667</v>
      </c>
      <c r="P65" s="11"/>
      <c r="Q65" s="30" t="s">
        <v>21</v>
      </c>
      <c r="R65" s="30" t="s">
        <v>22</v>
      </c>
      <c r="S65" s="4" t="s">
        <v>276</v>
      </c>
      <c r="T65" s="4" t="s">
        <v>91</v>
      </c>
      <c r="U65" s="4" t="s">
        <v>243</v>
      </c>
      <c r="V65" s="11" t="s">
        <v>1668</v>
      </c>
      <c r="W65" s="4" t="s">
        <v>59</v>
      </c>
    </row>
    <row r="66" spans="1:23" ht="61.5" x14ac:dyDescent="0.25">
      <c r="B66" s="2" t="str">
        <f t="shared" si="0"/>
        <v>RESPONDIDO</v>
      </c>
      <c r="C66" s="29" t="str">
        <f t="shared" ca="1" si="1"/>
        <v/>
      </c>
      <c r="D66" s="2" t="s">
        <v>1669</v>
      </c>
      <c r="E66" s="4"/>
      <c r="F66" s="9" t="s">
        <v>12</v>
      </c>
      <c r="G66" s="4"/>
      <c r="H66" s="4"/>
      <c r="I66" s="131" t="s">
        <v>449</v>
      </c>
      <c r="J66" s="9"/>
      <c r="K66" s="3">
        <v>44613</v>
      </c>
      <c r="L66" s="6">
        <v>44613</v>
      </c>
      <c r="M66" s="24">
        <f t="shared" si="2"/>
        <v>0</v>
      </c>
      <c r="N66" s="12" t="str">
        <f t="shared" si="3"/>
        <v>Não</v>
      </c>
      <c r="O66" s="2" t="s">
        <v>1667</v>
      </c>
      <c r="P66" s="11"/>
      <c r="Q66" s="30" t="s">
        <v>21</v>
      </c>
      <c r="R66" s="30" t="s">
        <v>22</v>
      </c>
      <c r="S66" s="4" t="s">
        <v>276</v>
      </c>
      <c r="T66" s="4" t="s">
        <v>91</v>
      </c>
      <c r="U66" s="4" t="s">
        <v>243</v>
      </c>
      <c r="V66" s="11" t="s">
        <v>1670</v>
      </c>
      <c r="W66" s="4" t="s">
        <v>59</v>
      </c>
    </row>
    <row r="67" spans="1:23" ht="180" x14ac:dyDescent="0.25">
      <c r="A67"/>
      <c r="B67" s="2" t="str">
        <f t="shared" si="0"/>
        <v>RESPONDIDO</v>
      </c>
      <c r="C67" s="29" t="str">
        <f t="shared" ca="1" si="1"/>
        <v/>
      </c>
      <c r="D67" s="2" t="s">
        <v>2539</v>
      </c>
      <c r="E67" s="4"/>
      <c r="F67" s="9" t="s">
        <v>12</v>
      </c>
      <c r="G67" s="4"/>
      <c r="H67" s="4"/>
      <c r="I67" s="9" t="s">
        <v>2575</v>
      </c>
      <c r="J67" s="9"/>
      <c r="K67" s="3">
        <v>44614</v>
      </c>
      <c r="L67" s="6">
        <v>44644</v>
      </c>
      <c r="M67" s="24">
        <f t="shared" si="2"/>
        <v>30</v>
      </c>
      <c r="N67" s="12" t="str">
        <f t="shared" si="3"/>
        <v>Sim</v>
      </c>
      <c r="O67" s="2"/>
      <c r="P67" s="11" t="s">
        <v>2540</v>
      </c>
      <c r="Q67" s="30"/>
      <c r="R67" s="30" t="s">
        <v>508</v>
      </c>
      <c r="S67" s="4"/>
      <c r="T67" s="4"/>
      <c r="U67" s="4"/>
      <c r="V67" s="11" t="s">
        <v>2541</v>
      </c>
      <c r="W67" s="4" t="s">
        <v>33</v>
      </c>
    </row>
    <row r="68" spans="1:23" ht="61.5" x14ac:dyDescent="0.25">
      <c r="A68"/>
      <c r="B68" s="2" t="str">
        <f t="shared" si="0"/>
        <v>RESPONDIDO</v>
      </c>
      <c r="C68" s="29" t="str">
        <f t="shared" ca="1" si="1"/>
        <v/>
      </c>
      <c r="D68" s="2" t="s">
        <v>1671</v>
      </c>
      <c r="E68" s="4"/>
      <c r="F68" s="9" t="s">
        <v>15</v>
      </c>
      <c r="G68" s="4"/>
      <c r="H68" s="4"/>
      <c r="I68" s="9" t="s">
        <v>449</v>
      </c>
      <c r="J68" s="9"/>
      <c r="K68" s="3">
        <v>44615</v>
      </c>
      <c r="L68" s="6">
        <v>44631</v>
      </c>
      <c r="M68" s="24">
        <f t="shared" si="2"/>
        <v>16</v>
      </c>
      <c r="N68" s="12" t="str">
        <f t="shared" si="3"/>
        <v>Não</v>
      </c>
      <c r="O68" s="2" t="s">
        <v>1672</v>
      </c>
      <c r="P68" s="11"/>
      <c r="Q68" s="30" t="s">
        <v>21</v>
      </c>
      <c r="R68" s="30" t="s">
        <v>22</v>
      </c>
      <c r="S68" s="4" t="s">
        <v>244</v>
      </c>
      <c r="T68" s="4" t="s">
        <v>91</v>
      </c>
      <c r="U68" s="4" t="s">
        <v>243</v>
      </c>
      <c r="V68" s="11" t="s">
        <v>1673</v>
      </c>
      <c r="W68" s="4" t="s">
        <v>59</v>
      </c>
    </row>
    <row r="69" spans="1:23" ht="61.5" x14ac:dyDescent="0.25">
      <c r="A69"/>
      <c r="B69" s="2" t="str">
        <f t="shared" si="0"/>
        <v>RESPONDIDO</v>
      </c>
      <c r="C69" s="29" t="str">
        <f t="shared" ca="1" si="1"/>
        <v/>
      </c>
      <c r="D69" s="2" t="s">
        <v>2542</v>
      </c>
      <c r="E69" s="4"/>
      <c r="F69" s="9" t="s">
        <v>12</v>
      </c>
      <c r="G69" s="4"/>
      <c r="H69" s="4"/>
      <c r="I69" s="9" t="s">
        <v>449</v>
      </c>
      <c r="J69" s="9"/>
      <c r="K69" s="3">
        <v>44624</v>
      </c>
      <c r="L69" s="6">
        <v>44650</v>
      </c>
      <c r="M69" s="24">
        <f t="shared" si="2"/>
        <v>26</v>
      </c>
      <c r="N69" s="12" t="str">
        <f t="shared" si="3"/>
        <v>Sim</v>
      </c>
      <c r="O69" s="2" t="s">
        <v>2543</v>
      </c>
      <c r="P69" s="11"/>
      <c r="Q69" s="30" t="s">
        <v>22</v>
      </c>
      <c r="R69" s="30" t="s">
        <v>22</v>
      </c>
      <c r="S69" s="4"/>
      <c r="T69" s="4"/>
      <c r="U69" s="4"/>
      <c r="V69" s="11" t="s">
        <v>2544</v>
      </c>
      <c r="W69" s="4" t="s">
        <v>27</v>
      </c>
    </row>
    <row r="70" spans="1:23" ht="150" x14ac:dyDescent="0.25">
      <c r="A70"/>
      <c r="B70" s="2" t="str">
        <f t="shared" si="0"/>
        <v>RESPONDIDO</v>
      </c>
      <c r="C70" s="29" t="str">
        <f t="shared" ca="1" si="1"/>
        <v/>
      </c>
      <c r="D70" s="2" t="s">
        <v>1674</v>
      </c>
      <c r="E70" s="4"/>
      <c r="F70" s="9" t="s">
        <v>12</v>
      </c>
      <c r="G70" s="4"/>
      <c r="H70" s="4"/>
      <c r="I70" s="9" t="s">
        <v>449</v>
      </c>
      <c r="J70" s="9"/>
      <c r="K70" s="3">
        <v>44627</v>
      </c>
      <c r="L70" s="6">
        <v>44656</v>
      </c>
      <c r="M70" s="24">
        <f t="shared" si="2"/>
        <v>29</v>
      </c>
      <c r="N70" s="12" t="str">
        <f t="shared" si="3"/>
        <v>Sim</v>
      </c>
      <c r="O70" s="2"/>
      <c r="P70" s="11" t="s">
        <v>1490</v>
      </c>
      <c r="Q70" s="30"/>
      <c r="R70" s="30" t="s">
        <v>508</v>
      </c>
      <c r="S70" s="4" t="s">
        <v>244</v>
      </c>
      <c r="T70" s="4" t="s">
        <v>91</v>
      </c>
      <c r="U70" s="4" t="s">
        <v>243</v>
      </c>
      <c r="V70" s="11" t="s">
        <v>1675</v>
      </c>
      <c r="W70" s="4" t="s">
        <v>59</v>
      </c>
    </row>
    <row r="71" spans="1:23" ht="150" x14ac:dyDescent="0.25">
      <c r="B71" s="2" t="str">
        <f t="shared" si="0"/>
        <v>RESPONDIDO</v>
      </c>
      <c r="C71" s="29" t="str">
        <f t="shared" ca="1" si="1"/>
        <v/>
      </c>
      <c r="D71" s="2" t="s">
        <v>1676</v>
      </c>
      <c r="E71" s="4"/>
      <c r="F71" s="9" t="s">
        <v>14</v>
      </c>
      <c r="G71" s="9" t="s">
        <v>58</v>
      </c>
      <c r="H71" s="4"/>
      <c r="I71" s="9" t="s">
        <v>1775</v>
      </c>
      <c r="J71" s="9"/>
      <c r="K71" s="3">
        <v>44628</v>
      </c>
      <c r="L71" s="6">
        <v>44649</v>
      </c>
      <c r="M71" s="24">
        <f t="shared" si="2"/>
        <v>21</v>
      </c>
      <c r="N71" s="12" t="str">
        <f t="shared" si="3"/>
        <v>Sim</v>
      </c>
      <c r="O71" s="2" t="s">
        <v>1667</v>
      </c>
      <c r="P71" s="11"/>
      <c r="Q71" s="30" t="s">
        <v>21</v>
      </c>
      <c r="R71" s="30" t="s">
        <v>22</v>
      </c>
      <c r="S71" s="4" t="s">
        <v>276</v>
      </c>
      <c r="T71" s="4" t="s">
        <v>91</v>
      </c>
      <c r="U71" s="4" t="s">
        <v>243</v>
      </c>
      <c r="V71" s="11" t="s">
        <v>1677</v>
      </c>
      <c r="W71" s="4" t="s">
        <v>38</v>
      </c>
    </row>
    <row r="72" spans="1:23" ht="61.5" x14ac:dyDescent="0.25">
      <c r="B72" s="2" t="str">
        <f t="shared" si="0"/>
        <v>RESPONDIDO</v>
      </c>
      <c r="C72" s="29" t="str">
        <f t="shared" ca="1" si="1"/>
        <v/>
      </c>
      <c r="D72" s="2" t="s">
        <v>1678</v>
      </c>
      <c r="E72" s="4"/>
      <c r="F72" s="9" t="s">
        <v>12</v>
      </c>
      <c r="G72" s="4"/>
      <c r="H72" s="4"/>
      <c r="I72" s="9" t="s">
        <v>1776</v>
      </c>
      <c r="J72" s="9"/>
      <c r="K72" s="3">
        <v>44629</v>
      </c>
      <c r="L72" s="6">
        <v>44650</v>
      </c>
      <c r="M72" s="24">
        <f t="shared" si="2"/>
        <v>21</v>
      </c>
      <c r="N72" s="12" t="str">
        <f t="shared" si="3"/>
        <v>Sim</v>
      </c>
      <c r="O72" s="2" t="s">
        <v>1679</v>
      </c>
      <c r="P72" s="11"/>
      <c r="Q72" s="30" t="s">
        <v>21</v>
      </c>
      <c r="R72" s="30" t="s">
        <v>22</v>
      </c>
      <c r="S72" s="4" t="s">
        <v>244</v>
      </c>
      <c r="T72" s="4" t="s">
        <v>91</v>
      </c>
      <c r="U72" s="4" t="s">
        <v>243</v>
      </c>
      <c r="V72" s="11" t="s">
        <v>1680</v>
      </c>
      <c r="W72" s="4" t="s">
        <v>33</v>
      </c>
    </row>
    <row r="73" spans="1:23" ht="90" x14ac:dyDescent="0.25">
      <c r="B73" s="2" t="str">
        <f t="shared" si="0"/>
        <v>RESPONDIDO</v>
      </c>
      <c r="C73" s="29" t="str">
        <f t="shared" ca="1" si="1"/>
        <v/>
      </c>
      <c r="D73" s="2" t="s">
        <v>1681</v>
      </c>
      <c r="E73" s="4"/>
      <c r="F73" s="9" t="s">
        <v>12</v>
      </c>
      <c r="G73" s="4"/>
      <c r="H73" s="4"/>
      <c r="I73" s="9" t="s">
        <v>449</v>
      </c>
      <c r="J73" s="9"/>
      <c r="K73" s="3">
        <v>44629</v>
      </c>
      <c r="L73" s="6">
        <v>44650</v>
      </c>
      <c r="M73" s="24">
        <f t="shared" si="2"/>
        <v>21</v>
      </c>
      <c r="N73" s="12" t="str">
        <f t="shared" si="3"/>
        <v>Sim</v>
      </c>
      <c r="O73" s="2" t="s">
        <v>1024</v>
      </c>
      <c r="P73" s="11"/>
      <c r="Q73" s="30" t="s">
        <v>21</v>
      </c>
      <c r="R73" s="30" t="s">
        <v>22</v>
      </c>
      <c r="S73" s="4" t="s">
        <v>244</v>
      </c>
      <c r="T73" s="4" t="s">
        <v>91</v>
      </c>
      <c r="U73" s="4" t="s">
        <v>243</v>
      </c>
      <c r="V73" s="11" t="s">
        <v>1682</v>
      </c>
      <c r="W73" s="4" t="s">
        <v>62</v>
      </c>
    </row>
    <row r="74" spans="1:23" ht="75" x14ac:dyDescent="0.25">
      <c r="A74"/>
      <c r="B74" s="2" t="str">
        <f t="shared" si="0"/>
        <v>RESPONDIDO</v>
      </c>
      <c r="C74" s="29" t="str">
        <f t="shared" ca="1" si="1"/>
        <v/>
      </c>
      <c r="D74" s="2" t="s">
        <v>2545</v>
      </c>
      <c r="E74" s="4"/>
      <c r="F74" s="9" t="s">
        <v>12</v>
      </c>
      <c r="G74" s="4"/>
      <c r="H74" s="4"/>
      <c r="I74" s="9" t="s">
        <v>449</v>
      </c>
      <c r="J74" s="9"/>
      <c r="K74" s="3">
        <v>44630</v>
      </c>
      <c r="L74" s="6">
        <v>44662</v>
      </c>
      <c r="M74" s="24">
        <f t="shared" si="2"/>
        <v>32</v>
      </c>
      <c r="N74" s="12" t="str">
        <f t="shared" si="3"/>
        <v>Sim</v>
      </c>
      <c r="O74" s="2" t="s">
        <v>1024</v>
      </c>
      <c r="P74" s="11"/>
      <c r="Q74" s="30" t="s">
        <v>21</v>
      </c>
      <c r="R74" s="30" t="s">
        <v>22</v>
      </c>
      <c r="S74" s="4"/>
      <c r="T74" s="4"/>
      <c r="U74" s="4"/>
      <c r="V74" s="11" t="s">
        <v>2546</v>
      </c>
      <c r="W74" s="4" t="s">
        <v>27</v>
      </c>
    </row>
    <row r="75" spans="1:23" ht="61.5" x14ac:dyDescent="0.25">
      <c r="A75"/>
      <c r="B75" s="2" t="str">
        <f t="shared" si="0"/>
        <v>RESPONDIDO</v>
      </c>
      <c r="C75" s="29" t="str">
        <f t="shared" ca="1" si="1"/>
        <v/>
      </c>
      <c r="D75" s="2" t="s">
        <v>2547</v>
      </c>
      <c r="E75" s="4"/>
      <c r="F75" s="9" t="s">
        <v>12</v>
      </c>
      <c r="G75" s="4"/>
      <c r="H75" s="4"/>
      <c r="I75" s="9" t="s">
        <v>449</v>
      </c>
      <c r="J75" s="9"/>
      <c r="K75" s="3">
        <v>44635</v>
      </c>
      <c r="L75" s="6">
        <v>44665</v>
      </c>
      <c r="M75" s="24">
        <f t="shared" si="2"/>
        <v>30</v>
      </c>
      <c r="N75" s="12" t="str">
        <f t="shared" si="3"/>
        <v>Sim</v>
      </c>
      <c r="O75" s="2" t="s">
        <v>2548</v>
      </c>
      <c r="P75" s="11"/>
      <c r="Q75" s="30" t="s">
        <v>21</v>
      </c>
      <c r="R75" s="30" t="s">
        <v>22</v>
      </c>
      <c r="S75" s="4"/>
      <c r="T75" s="4"/>
      <c r="U75" s="4"/>
      <c r="V75" s="11" t="s">
        <v>2549</v>
      </c>
      <c r="W75" s="4" t="s">
        <v>34</v>
      </c>
    </row>
    <row r="76" spans="1:23" ht="61.5" x14ac:dyDescent="0.25">
      <c r="A76"/>
      <c r="B76" s="2" t="str">
        <f t="shared" si="0"/>
        <v>RESPONDIDO</v>
      </c>
      <c r="C76" s="29" t="str">
        <f t="shared" ca="1" si="1"/>
        <v/>
      </c>
      <c r="D76" s="2" t="s">
        <v>2550</v>
      </c>
      <c r="E76" s="4"/>
      <c r="F76" s="9" t="s">
        <v>12</v>
      </c>
      <c r="G76" s="4"/>
      <c r="H76" s="4"/>
      <c r="I76" s="9" t="s">
        <v>449</v>
      </c>
      <c r="J76" s="9"/>
      <c r="K76" s="3">
        <v>44636</v>
      </c>
      <c r="L76" s="6">
        <v>44669</v>
      </c>
      <c r="M76" s="24">
        <f t="shared" si="2"/>
        <v>33</v>
      </c>
      <c r="N76" s="12" t="str">
        <f t="shared" si="3"/>
        <v>Sim</v>
      </c>
      <c r="O76" s="2" t="s">
        <v>1024</v>
      </c>
      <c r="P76" s="11"/>
      <c r="Q76" s="30" t="s">
        <v>21</v>
      </c>
      <c r="R76" s="30" t="s">
        <v>22</v>
      </c>
      <c r="S76" s="4"/>
      <c r="T76" s="4"/>
      <c r="U76" s="4"/>
      <c r="V76" s="11" t="s">
        <v>2551</v>
      </c>
      <c r="W76" s="4" t="s">
        <v>28</v>
      </c>
    </row>
    <row r="77" spans="1:23" ht="61.5" x14ac:dyDescent="0.25">
      <c r="A77"/>
      <c r="B77" s="2" t="str">
        <f t="shared" si="0"/>
        <v>RESPONDIDO</v>
      </c>
      <c r="C77" s="29" t="str">
        <f t="shared" ca="1" si="1"/>
        <v/>
      </c>
      <c r="D77" s="2" t="s">
        <v>2552</v>
      </c>
      <c r="E77" s="4"/>
      <c r="F77" s="9" t="s">
        <v>12</v>
      </c>
      <c r="G77" s="4"/>
      <c r="H77" s="4"/>
      <c r="I77" s="9" t="s">
        <v>449</v>
      </c>
      <c r="J77" s="9"/>
      <c r="K77" s="3">
        <v>44636</v>
      </c>
      <c r="L77" s="6">
        <v>44657</v>
      </c>
      <c r="M77" s="24">
        <f t="shared" si="2"/>
        <v>21</v>
      </c>
      <c r="N77" s="12" t="str">
        <f t="shared" si="3"/>
        <v>Sim</v>
      </c>
      <c r="O77" s="2" t="s">
        <v>1024</v>
      </c>
      <c r="P77" s="11"/>
      <c r="Q77" s="30" t="s">
        <v>21</v>
      </c>
      <c r="R77" s="30" t="s">
        <v>22</v>
      </c>
      <c r="S77" s="4"/>
      <c r="T77" s="4"/>
      <c r="U77" s="4"/>
      <c r="V77" s="11" t="s">
        <v>2553</v>
      </c>
      <c r="W77" s="4" t="s">
        <v>33</v>
      </c>
    </row>
    <row r="78" spans="1:23" ht="120" x14ac:dyDescent="0.25">
      <c r="B78" s="2" t="str">
        <f t="shared" si="0"/>
        <v>RESPONDIDO</v>
      </c>
      <c r="C78" s="29" t="str">
        <f t="shared" ca="1" si="1"/>
        <v/>
      </c>
      <c r="D78" s="2" t="s">
        <v>1683</v>
      </c>
      <c r="E78" s="4"/>
      <c r="F78" s="9" t="s">
        <v>12</v>
      </c>
      <c r="G78" s="4"/>
      <c r="H78" s="4"/>
      <c r="I78" s="9" t="s">
        <v>449</v>
      </c>
      <c r="J78" s="9"/>
      <c r="K78" s="3">
        <v>44638</v>
      </c>
      <c r="L78" s="6">
        <v>44651</v>
      </c>
      <c r="M78" s="24">
        <f t="shared" si="2"/>
        <v>13</v>
      </c>
      <c r="N78" s="12" t="str">
        <f t="shared" si="3"/>
        <v>Não</v>
      </c>
      <c r="O78" s="2" t="s">
        <v>1684</v>
      </c>
      <c r="P78" s="11"/>
      <c r="Q78" s="30" t="s">
        <v>21</v>
      </c>
      <c r="R78" s="30" t="s">
        <v>22</v>
      </c>
      <c r="S78" s="4" t="s">
        <v>2077</v>
      </c>
      <c r="T78" s="4" t="s">
        <v>2078</v>
      </c>
      <c r="U78" s="4" t="s">
        <v>243</v>
      </c>
      <c r="V78" s="11" t="s">
        <v>1685</v>
      </c>
      <c r="W78" s="4" t="s">
        <v>52</v>
      </c>
    </row>
    <row r="79" spans="1:23" ht="90" x14ac:dyDescent="0.25">
      <c r="A79" s="124"/>
      <c r="B79" s="2" t="str">
        <f t="shared" si="0"/>
        <v>RESPONDIDO</v>
      </c>
      <c r="C79" s="29" t="str">
        <f t="shared" ca="1" si="1"/>
        <v/>
      </c>
      <c r="D79" s="2" t="s">
        <v>1594</v>
      </c>
      <c r="E79" s="4"/>
      <c r="F79" s="9" t="s">
        <v>12</v>
      </c>
      <c r="G79" s="4"/>
      <c r="H79" s="4"/>
      <c r="I79" s="9" t="s">
        <v>449</v>
      </c>
      <c r="J79" s="9"/>
      <c r="K79" s="3">
        <v>44640</v>
      </c>
      <c r="L79" s="6">
        <v>44651</v>
      </c>
      <c r="M79" s="24">
        <f t="shared" si="2"/>
        <v>11</v>
      </c>
      <c r="N79" s="12" t="str">
        <f t="shared" si="3"/>
        <v>Não</v>
      </c>
      <c r="O79" s="2" t="s">
        <v>1595</v>
      </c>
      <c r="P79" s="11"/>
      <c r="Q79" s="30" t="s">
        <v>21</v>
      </c>
      <c r="R79" s="30" t="s">
        <v>22</v>
      </c>
      <c r="S79" s="4" t="s">
        <v>276</v>
      </c>
      <c r="T79" s="4" t="s">
        <v>91</v>
      </c>
      <c r="U79" s="4" t="s">
        <v>243</v>
      </c>
      <c r="V79" s="11" t="s">
        <v>1686</v>
      </c>
      <c r="W79" s="4" t="s">
        <v>59</v>
      </c>
    </row>
    <row r="80" spans="1:23" ht="61.5" x14ac:dyDescent="0.25">
      <c r="A80"/>
      <c r="B80" s="2" t="str">
        <f t="shared" si="0"/>
        <v>RESPONDIDO</v>
      </c>
      <c r="C80" s="29" t="str">
        <f t="shared" ca="1" si="1"/>
        <v/>
      </c>
      <c r="D80" s="2" t="s">
        <v>2554</v>
      </c>
      <c r="E80" s="4"/>
      <c r="F80" s="9" t="s">
        <v>12</v>
      </c>
      <c r="G80" s="4"/>
      <c r="H80" s="4"/>
      <c r="I80" s="9" t="s">
        <v>449</v>
      </c>
      <c r="J80" s="9"/>
      <c r="K80" s="3">
        <v>44641</v>
      </c>
      <c r="L80" s="6">
        <v>44644</v>
      </c>
      <c r="M80" s="24">
        <f t="shared" si="2"/>
        <v>3</v>
      </c>
      <c r="N80" s="12" t="str">
        <f t="shared" si="3"/>
        <v>Não</v>
      </c>
      <c r="O80" s="2"/>
      <c r="P80" s="11" t="s">
        <v>1490</v>
      </c>
      <c r="Q80" s="30"/>
      <c r="R80" s="30" t="s">
        <v>508</v>
      </c>
      <c r="S80" s="4"/>
      <c r="T80" s="4"/>
      <c r="U80" s="4"/>
      <c r="V80" s="11" t="s">
        <v>2555</v>
      </c>
      <c r="W80" s="4" t="s">
        <v>51</v>
      </c>
    </row>
    <row r="81" spans="1:23" ht="105" x14ac:dyDescent="0.25">
      <c r="A81"/>
      <c r="B81" s="2" t="str">
        <f t="shared" si="0"/>
        <v>RESPONDIDO</v>
      </c>
      <c r="C81" s="29" t="str">
        <f ca="1">IF(D81="","",IF(I81="",(K81+20)-TODAY(),""))</f>
        <v/>
      </c>
      <c r="D81" s="2" t="s">
        <v>2556</v>
      </c>
      <c r="E81" s="4"/>
      <c r="F81" s="9" t="s">
        <v>12</v>
      </c>
      <c r="G81" s="4"/>
      <c r="H81" s="4"/>
      <c r="I81" s="9" t="s">
        <v>2576</v>
      </c>
      <c r="J81" s="9"/>
      <c r="K81" s="3">
        <v>44641</v>
      </c>
      <c r="L81" s="6">
        <v>44671</v>
      </c>
      <c r="M81" s="24">
        <f t="shared" si="2"/>
        <v>30</v>
      </c>
      <c r="N81" s="12" t="str">
        <f t="shared" si="3"/>
        <v>Sim</v>
      </c>
      <c r="O81" s="2" t="s">
        <v>1024</v>
      </c>
      <c r="P81" s="11"/>
      <c r="Q81" s="30" t="s">
        <v>21</v>
      </c>
      <c r="R81" s="30" t="s">
        <v>22</v>
      </c>
      <c r="S81" s="4"/>
      <c r="T81" s="4"/>
      <c r="U81" s="4"/>
      <c r="V81" s="11" t="s">
        <v>2557</v>
      </c>
      <c r="W81" s="4"/>
    </row>
    <row r="82" spans="1:23" ht="120" x14ac:dyDescent="0.25">
      <c r="A82"/>
      <c r="B82" s="2" t="str">
        <f t="shared" si="0"/>
        <v>RESPONDIDO</v>
      </c>
      <c r="C82" s="29" t="str">
        <f t="shared" ca="1" si="1"/>
        <v/>
      </c>
      <c r="D82" s="2" t="s">
        <v>2558</v>
      </c>
      <c r="E82" s="4"/>
      <c r="F82" s="9" t="s">
        <v>12</v>
      </c>
      <c r="G82" s="4"/>
      <c r="H82" s="4"/>
      <c r="I82" s="9" t="s">
        <v>449</v>
      </c>
      <c r="J82" s="9"/>
      <c r="K82" s="3">
        <v>44642</v>
      </c>
      <c r="L82" s="6">
        <v>44651</v>
      </c>
      <c r="M82" s="24">
        <f t="shared" si="2"/>
        <v>9</v>
      </c>
      <c r="N82" s="12" t="str">
        <f t="shared" si="3"/>
        <v>Não</v>
      </c>
      <c r="O82" s="2" t="s">
        <v>2559</v>
      </c>
      <c r="P82" s="11"/>
      <c r="Q82" s="30" t="s">
        <v>21</v>
      </c>
      <c r="R82" s="30" t="s">
        <v>22</v>
      </c>
      <c r="S82" s="4"/>
      <c r="T82" s="4"/>
      <c r="U82" s="4"/>
      <c r="V82" s="11" t="s">
        <v>2560</v>
      </c>
      <c r="W82" s="4" t="s">
        <v>59</v>
      </c>
    </row>
    <row r="83" spans="1:23" ht="40.5" customHeight="1" x14ac:dyDescent="0.25">
      <c r="B83" s="2" t="str">
        <f t="shared" si="0"/>
        <v>RESPONDIDO</v>
      </c>
      <c r="C83" s="29" t="str">
        <f t="shared" ca="1" si="1"/>
        <v/>
      </c>
      <c r="D83" s="2" t="s">
        <v>1687</v>
      </c>
      <c r="E83" s="4"/>
      <c r="F83" s="9" t="s">
        <v>12</v>
      </c>
      <c r="G83" s="4"/>
      <c r="H83" s="4"/>
      <c r="I83" s="9" t="s">
        <v>449</v>
      </c>
      <c r="J83" s="9"/>
      <c r="K83" s="3">
        <v>44644</v>
      </c>
      <c r="L83" s="6">
        <v>44644</v>
      </c>
      <c r="M83" s="24">
        <f t="shared" si="2"/>
        <v>0</v>
      </c>
      <c r="N83" s="12" t="str">
        <f t="shared" si="3"/>
        <v>Não</v>
      </c>
      <c r="O83" s="2" t="s">
        <v>1688</v>
      </c>
      <c r="P83" s="11" t="s">
        <v>1689</v>
      </c>
      <c r="Q83" s="30" t="s">
        <v>21</v>
      </c>
      <c r="R83" s="30" t="s">
        <v>508</v>
      </c>
      <c r="S83" s="4" t="s">
        <v>244</v>
      </c>
      <c r="T83" s="4" t="s">
        <v>91</v>
      </c>
      <c r="U83" s="4" t="s">
        <v>243</v>
      </c>
      <c r="V83" s="11" t="s">
        <v>1690</v>
      </c>
      <c r="W83" s="4" t="s">
        <v>59</v>
      </c>
    </row>
    <row r="84" spans="1:23" ht="56.25" customHeight="1" x14ac:dyDescent="0.25">
      <c r="A84"/>
      <c r="B84" s="2" t="str">
        <f t="shared" si="0"/>
        <v>RESPONDIDO</v>
      </c>
      <c r="C84" s="29" t="str">
        <f t="shared" ca="1" si="1"/>
        <v/>
      </c>
      <c r="D84" s="2" t="s">
        <v>1687</v>
      </c>
      <c r="E84" s="4"/>
      <c r="F84" s="9" t="s">
        <v>12</v>
      </c>
      <c r="G84" s="4"/>
      <c r="H84" s="4"/>
      <c r="I84" s="9" t="s">
        <v>449</v>
      </c>
      <c r="J84" s="9"/>
      <c r="K84" s="3">
        <v>44644</v>
      </c>
      <c r="L84" s="6">
        <v>44644</v>
      </c>
      <c r="M84" s="24">
        <f t="shared" si="2"/>
        <v>0</v>
      </c>
      <c r="N84" s="12" t="str">
        <f t="shared" si="3"/>
        <v>Não</v>
      </c>
      <c r="O84" s="2" t="s">
        <v>1688</v>
      </c>
      <c r="P84" s="11" t="s">
        <v>1689</v>
      </c>
      <c r="Q84" s="30" t="s">
        <v>21</v>
      </c>
      <c r="R84" s="30" t="s">
        <v>508</v>
      </c>
      <c r="S84" s="4" t="s">
        <v>244</v>
      </c>
      <c r="T84" s="4" t="s">
        <v>91</v>
      </c>
      <c r="U84" s="4" t="s">
        <v>243</v>
      </c>
      <c r="V84" s="11" t="s">
        <v>2561</v>
      </c>
      <c r="W84" s="4" t="s">
        <v>51</v>
      </c>
    </row>
    <row r="85" spans="1:23" ht="115.5" customHeight="1" x14ac:dyDescent="0.25">
      <c r="A85" s="123"/>
      <c r="B85" s="2" t="str">
        <f t="shared" si="0"/>
        <v>RESPONDIDO</v>
      </c>
      <c r="C85" s="29" t="str">
        <f t="shared" ca="1" si="1"/>
        <v/>
      </c>
      <c r="D85" s="2" t="s">
        <v>1691</v>
      </c>
      <c r="E85" s="4"/>
      <c r="F85" s="9" t="s">
        <v>12</v>
      </c>
      <c r="G85" s="4"/>
      <c r="H85" s="4"/>
      <c r="I85" s="9" t="s">
        <v>449</v>
      </c>
      <c r="J85" s="9"/>
      <c r="K85" s="3">
        <v>44644</v>
      </c>
      <c r="L85" s="6">
        <v>44650</v>
      </c>
      <c r="M85" s="24">
        <f t="shared" si="2"/>
        <v>6</v>
      </c>
      <c r="N85" s="12" t="str">
        <f t="shared" si="3"/>
        <v>Não</v>
      </c>
      <c r="O85" s="2" t="s">
        <v>1692</v>
      </c>
      <c r="P85" s="11"/>
      <c r="Q85" s="30" t="s">
        <v>22</v>
      </c>
      <c r="R85" s="30" t="s">
        <v>22</v>
      </c>
      <c r="S85" s="4" t="s">
        <v>2079</v>
      </c>
      <c r="T85" s="4" t="s">
        <v>644</v>
      </c>
      <c r="U85" s="4" t="s">
        <v>243</v>
      </c>
      <c r="V85" s="11" t="s">
        <v>1693</v>
      </c>
      <c r="W85" s="4" t="s">
        <v>59</v>
      </c>
    </row>
    <row r="86" spans="1:23" ht="135" x14ac:dyDescent="0.25">
      <c r="A86"/>
      <c r="B86" s="2" t="str">
        <f t="shared" si="0"/>
        <v>RESPONDIDO</v>
      </c>
      <c r="C86" s="29" t="str">
        <f t="shared" ca="1" si="1"/>
        <v/>
      </c>
      <c r="D86" s="2" t="s">
        <v>2562</v>
      </c>
      <c r="E86" s="4"/>
      <c r="F86" s="9" t="s">
        <v>12</v>
      </c>
      <c r="G86" s="4"/>
      <c r="H86" s="4"/>
      <c r="I86" s="9" t="s">
        <v>449</v>
      </c>
      <c r="J86" s="9"/>
      <c r="K86" s="3">
        <v>44645</v>
      </c>
      <c r="L86" s="6">
        <v>44676</v>
      </c>
      <c r="M86" s="24">
        <f t="shared" si="2"/>
        <v>31</v>
      </c>
      <c r="N86" s="12" t="str">
        <f t="shared" si="3"/>
        <v>Sim</v>
      </c>
      <c r="O86" s="2" t="s">
        <v>2563</v>
      </c>
      <c r="P86" s="11"/>
      <c r="Q86" s="30" t="s">
        <v>21</v>
      </c>
      <c r="R86" s="30" t="s">
        <v>22</v>
      </c>
      <c r="S86" s="4"/>
      <c r="T86" s="4"/>
      <c r="U86" s="4"/>
      <c r="V86" s="11" t="s">
        <v>2564</v>
      </c>
      <c r="W86" s="4" t="s">
        <v>34</v>
      </c>
    </row>
    <row r="87" spans="1:23" ht="61.5" x14ac:dyDescent="0.25">
      <c r="A87" s="123"/>
      <c r="B87" s="2" t="str">
        <f t="shared" si="0"/>
        <v>RESPONDIDO</v>
      </c>
      <c r="C87" s="29" t="str">
        <f t="shared" ca="1" si="1"/>
        <v/>
      </c>
      <c r="D87" s="2" t="s">
        <v>1694</v>
      </c>
      <c r="E87" s="4"/>
      <c r="F87" s="9" t="s">
        <v>12</v>
      </c>
      <c r="G87" s="4"/>
      <c r="H87" s="4"/>
      <c r="I87" s="9" t="s">
        <v>449</v>
      </c>
      <c r="J87" s="9"/>
      <c r="K87" s="3">
        <v>44649</v>
      </c>
      <c r="L87" s="6">
        <v>44649</v>
      </c>
      <c r="M87" s="24">
        <f t="shared" si="2"/>
        <v>0</v>
      </c>
      <c r="N87" s="12" t="str">
        <f t="shared" si="3"/>
        <v>Não</v>
      </c>
      <c r="O87" s="2" t="s">
        <v>1622</v>
      </c>
      <c r="P87" s="11"/>
      <c r="Q87" s="30" t="s">
        <v>21</v>
      </c>
      <c r="R87" s="30" t="s">
        <v>22</v>
      </c>
      <c r="S87" s="4" t="s">
        <v>244</v>
      </c>
      <c r="T87" s="4" t="s">
        <v>91</v>
      </c>
      <c r="U87" s="4" t="s">
        <v>243</v>
      </c>
      <c r="V87" s="11" t="s">
        <v>1695</v>
      </c>
      <c r="W87" s="4" t="s">
        <v>59</v>
      </c>
    </row>
    <row r="88" spans="1:23" ht="61.5" x14ac:dyDescent="0.25">
      <c r="A88"/>
      <c r="B88" s="2" t="str">
        <f t="shared" si="0"/>
        <v>RESPONDIDO</v>
      </c>
      <c r="C88" s="29" t="str">
        <f t="shared" ca="1" si="1"/>
        <v/>
      </c>
      <c r="D88" s="2" t="s">
        <v>2565</v>
      </c>
      <c r="E88" s="4"/>
      <c r="F88" s="9" t="s">
        <v>12</v>
      </c>
      <c r="G88" s="4"/>
      <c r="H88" s="4"/>
      <c r="I88" s="9" t="s">
        <v>449</v>
      </c>
      <c r="J88" s="9"/>
      <c r="K88" s="3">
        <v>44650</v>
      </c>
      <c r="L88" s="6">
        <v>44665</v>
      </c>
      <c r="M88" s="24">
        <f t="shared" si="2"/>
        <v>15</v>
      </c>
      <c r="N88" s="12" t="str">
        <f t="shared" si="3"/>
        <v>Não</v>
      </c>
      <c r="O88" s="2" t="s">
        <v>1620</v>
      </c>
      <c r="P88" s="11"/>
      <c r="Q88" s="30" t="s">
        <v>21</v>
      </c>
      <c r="R88" s="30" t="s">
        <v>22</v>
      </c>
      <c r="S88" s="4"/>
      <c r="T88" s="4"/>
      <c r="U88" s="4"/>
      <c r="V88" s="11" t="s">
        <v>2566</v>
      </c>
      <c r="W88" s="4" t="s">
        <v>34</v>
      </c>
    </row>
    <row r="89" spans="1:23" ht="61.5" x14ac:dyDescent="0.25">
      <c r="A89" s="123"/>
      <c r="B89" s="2" t="str">
        <f t="shared" si="0"/>
        <v>RESPONDIDO</v>
      </c>
      <c r="C89" s="29" t="str">
        <f t="shared" ca="1" si="1"/>
        <v/>
      </c>
      <c r="D89" s="2" t="s">
        <v>1696</v>
      </c>
      <c r="E89" s="4"/>
      <c r="F89" s="9" t="s">
        <v>12</v>
      </c>
      <c r="G89" s="4"/>
      <c r="H89" s="4"/>
      <c r="I89" s="9" t="s">
        <v>449</v>
      </c>
      <c r="J89" s="9"/>
      <c r="K89" s="3">
        <v>44655</v>
      </c>
      <c r="L89" s="6">
        <v>44676</v>
      </c>
      <c r="M89" s="24">
        <f t="shared" si="2"/>
        <v>21</v>
      </c>
      <c r="N89" s="12" t="str">
        <f t="shared" si="3"/>
        <v>Sim</v>
      </c>
      <c r="O89" s="2" t="s">
        <v>1601</v>
      </c>
      <c r="P89" s="11" t="s">
        <v>1600</v>
      </c>
      <c r="Q89" s="30"/>
      <c r="R89" s="30" t="s">
        <v>508</v>
      </c>
      <c r="S89" s="4" t="s">
        <v>276</v>
      </c>
      <c r="T89" s="4" t="s">
        <v>91</v>
      </c>
      <c r="U89" s="4" t="s">
        <v>243</v>
      </c>
      <c r="V89" s="11" t="s">
        <v>1697</v>
      </c>
      <c r="W89" s="4" t="s">
        <v>59</v>
      </c>
    </row>
    <row r="90" spans="1:23" ht="61.5" x14ac:dyDescent="0.25">
      <c r="B90" s="2" t="str">
        <f t="shared" si="0"/>
        <v>RESPONDIDO</v>
      </c>
      <c r="C90" s="29" t="str">
        <f t="shared" ca="1" si="1"/>
        <v/>
      </c>
      <c r="D90" s="2" t="s">
        <v>1698</v>
      </c>
      <c r="E90" s="4"/>
      <c r="F90" s="9" t="s">
        <v>12</v>
      </c>
      <c r="G90" s="4"/>
      <c r="H90" s="4"/>
      <c r="I90" s="9" t="s">
        <v>449</v>
      </c>
      <c r="J90" s="9"/>
      <c r="K90" s="3">
        <v>44655</v>
      </c>
      <c r="L90" s="6">
        <v>44676</v>
      </c>
      <c r="M90" s="24">
        <f t="shared" si="2"/>
        <v>21</v>
      </c>
      <c r="N90" s="12" t="str">
        <f t="shared" si="3"/>
        <v>Sim</v>
      </c>
      <c r="O90" s="2" t="s">
        <v>1601</v>
      </c>
      <c r="P90" s="11" t="s">
        <v>1600</v>
      </c>
      <c r="Q90" s="30"/>
      <c r="R90" s="30" t="s">
        <v>508</v>
      </c>
      <c r="S90" s="4" t="s">
        <v>276</v>
      </c>
      <c r="T90" s="4" t="s">
        <v>91</v>
      </c>
      <c r="U90" s="4" t="s">
        <v>243</v>
      </c>
      <c r="V90" s="11" t="s">
        <v>1699</v>
      </c>
      <c r="W90" s="4" t="s">
        <v>27</v>
      </c>
    </row>
    <row r="91" spans="1:23" ht="61.5" x14ac:dyDescent="0.25">
      <c r="B91" s="2" t="str">
        <f t="shared" si="0"/>
        <v>RESPONDIDO</v>
      </c>
      <c r="C91" s="29" t="str">
        <f t="shared" ca="1" si="1"/>
        <v/>
      </c>
      <c r="D91" s="2" t="s">
        <v>1700</v>
      </c>
      <c r="E91" s="4"/>
      <c r="F91" s="9" t="s">
        <v>12</v>
      </c>
      <c r="G91" s="4"/>
      <c r="H91" s="4"/>
      <c r="I91" s="9" t="s">
        <v>449</v>
      </c>
      <c r="J91" s="9"/>
      <c r="K91" s="3">
        <v>44655</v>
      </c>
      <c r="L91" s="6">
        <v>44686</v>
      </c>
      <c r="M91" s="24">
        <f t="shared" si="2"/>
        <v>31</v>
      </c>
      <c r="N91" s="12" t="str">
        <f t="shared" si="3"/>
        <v>Sim</v>
      </c>
      <c r="O91" s="2" t="s">
        <v>1601</v>
      </c>
      <c r="P91" s="11" t="s">
        <v>1600</v>
      </c>
      <c r="Q91" s="30"/>
      <c r="R91" s="30" t="s">
        <v>508</v>
      </c>
      <c r="S91" s="4" t="s">
        <v>276</v>
      </c>
      <c r="T91" s="4" t="s">
        <v>91</v>
      </c>
      <c r="U91" s="4" t="s">
        <v>243</v>
      </c>
      <c r="V91" s="11" t="s">
        <v>1701</v>
      </c>
      <c r="W91" s="4"/>
    </row>
    <row r="92" spans="1:23" ht="61.5" x14ac:dyDescent="0.25">
      <c r="A92" s="123"/>
      <c r="B92" s="2" t="str">
        <f t="shared" si="0"/>
        <v>RESPONDIDO</v>
      </c>
      <c r="C92" s="29" t="str">
        <f t="shared" ca="1" si="1"/>
        <v/>
      </c>
      <c r="D92" s="2" t="s">
        <v>1702</v>
      </c>
      <c r="E92" s="4"/>
      <c r="F92" s="9" t="s">
        <v>12</v>
      </c>
      <c r="G92" s="4"/>
      <c r="H92" s="4"/>
      <c r="I92" s="9" t="s">
        <v>449</v>
      </c>
      <c r="J92" s="9"/>
      <c r="K92" s="3">
        <v>44655</v>
      </c>
      <c r="L92" s="6">
        <v>44669</v>
      </c>
      <c r="M92" s="24">
        <f t="shared" si="2"/>
        <v>14</v>
      </c>
      <c r="N92" s="12" t="str">
        <f t="shared" si="3"/>
        <v>Não</v>
      </c>
      <c r="O92" s="2" t="s">
        <v>1601</v>
      </c>
      <c r="P92" s="11" t="s">
        <v>1600</v>
      </c>
      <c r="Q92" s="30"/>
      <c r="R92" s="30" t="s">
        <v>508</v>
      </c>
      <c r="S92" s="4" t="s">
        <v>276</v>
      </c>
      <c r="T92" s="4" t="s">
        <v>91</v>
      </c>
      <c r="U92" s="4" t="s">
        <v>243</v>
      </c>
      <c r="V92" s="11" t="s">
        <v>1703</v>
      </c>
      <c r="W92" s="4" t="s">
        <v>26</v>
      </c>
    </row>
    <row r="93" spans="1:23" ht="90" x14ac:dyDescent="0.25">
      <c r="B93" s="2" t="str">
        <f t="shared" ref="B93:B156" si="4">IF(D93="","",IF(I93="","PENDENTE","RESPONDIDO"))</f>
        <v>RESPONDIDO</v>
      </c>
      <c r="C93" s="29" t="str">
        <f t="shared" ref="C93:C156" ca="1" si="5">IF(D93="","",IF(I93="",(K93+20)-TODAY(),""))</f>
        <v/>
      </c>
      <c r="D93" s="2" t="s">
        <v>1704</v>
      </c>
      <c r="E93" s="4"/>
      <c r="F93" s="9" t="s">
        <v>12</v>
      </c>
      <c r="G93" s="4"/>
      <c r="H93" s="4"/>
      <c r="I93" s="9" t="s">
        <v>449</v>
      </c>
      <c r="J93" s="9"/>
      <c r="K93" s="3">
        <v>44655</v>
      </c>
      <c r="L93" s="6">
        <v>44686</v>
      </c>
      <c r="M93" s="24">
        <f t="shared" ref="M93:M156" si="6">IF(L93="","",L93-K93)</f>
        <v>31</v>
      </c>
      <c r="N93" s="12" t="str">
        <f t="shared" ref="N93:N156" si="7">IF(L93="","",IF((L93-K93)&gt;20,"Sim","Não"))</f>
        <v>Sim</v>
      </c>
      <c r="O93" s="2" t="s">
        <v>1601</v>
      </c>
      <c r="P93" s="11" t="s">
        <v>1600</v>
      </c>
      <c r="Q93" s="30"/>
      <c r="R93" s="30" t="s">
        <v>508</v>
      </c>
      <c r="S93" s="4" t="s">
        <v>276</v>
      </c>
      <c r="T93" s="4" t="s">
        <v>91</v>
      </c>
      <c r="U93" s="4" t="s">
        <v>243</v>
      </c>
      <c r="V93" s="11" t="s">
        <v>1705</v>
      </c>
      <c r="W93" s="4" t="s">
        <v>53</v>
      </c>
    </row>
    <row r="94" spans="1:23" ht="61.5" x14ac:dyDescent="0.25">
      <c r="B94" s="2" t="str">
        <f t="shared" si="4"/>
        <v>RESPONDIDO</v>
      </c>
      <c r="C94" s="29" t="str">
        <f t="shared" ca="1" si="5"/>
        <v/>
      </c>
      <c r="D94" s="2" t="s">
        <v>1706</v>
      </c>
      <c r="E94" s="4"/>
      <c r="F94" s="9" t="s">
        <v>12</v>
      </c>
      <c r="G94" s="4"/>
      <c r="H94" s="4"/>
      <c r="I94" s="9" t="s">
        <v>449</v>
      </c>
      <c r="J94" s="9"/>
      <c r="K94" s="3">
        <v>44655</v>
      </c>
      <c r="L94" s="6">
        <v>44665</v>
      </c>
      <c r="M94" s="24">
        <f t="shared" si="6"/>
        <v>10</v>
      </c>
      <c r="N94" s="12" t="str">
        <f t="shared" si="7"/>
        <v>Não</v>
      </c>
      <c r="O94" s="2" t="s">
        <v>1601</v>
      </c>
      <c r="P94" s="11" t="s">
        <v>1600</v>
      </c>
      <c r="Q94" s="30"/>
      <c r="R94" s="30" t="s">
        <v>508</v>
      </c>
      <c r="S94" s="4" t="s">
        <v>276</v>
      </c>
      <c r="T94" s="4" t="s">
        <v>91</v>
      </c>
      <c r="U94" s="4" t="s">
        <v>243</v>
      </c>
      <c r="V94" s="11" t="s">
        <v>1707</v>
      </c>
      <c r="W94" s="4" t="s">
        <v>26</v>
      </c>
    </row>
    <row r="95" spans="1:23" ht="61.5" x14ac:dyDescent="0.25">
      <c r="B95" s="2" t="str">
        <f t="shared" si="4"/>
        <v>RESPONDIDO</v>
      </c>
      <c r="C95" s="29" t="str">
        <f t="shared" ca="1" si="5"/>
        <v/>
      </c>
      <c r="D95" s="2" t="s">
        <v>1708</v>
      </c>
      <c r="E95" s="4"/>
      <c r="F95" s="9" t="s">
        <v>12</v>
      </c>
      <c r="G95" s="4"/>
      <c r="H95" s="4"/>
      <c r="I95" s="9" t="s">
        <v>449</v>
      </c>
      <c r="J95" s="9"/>
      <c r="K95" s="3">
        <v>44655</v>
      </c>
      <c r="L95" s="6">
        <v>44676</v>
      </c>
      <c r="M95" s="24">
        <f t="shared" si="6"/>
        <v>21</v>
      </c>
      <c r="N95" s="12" t="str">
        <f t="shared" si="7"/>
        <v>Sim</v>
      </c>
      <c r="O95" s="2" t="s">
        <v>1601</v>
      </c>
      <c r="P95" s="11" t="s">
        <v>1600</v>
      </c>
      <c r="Q95" s="30"/>
      <c r="R95" s="30" t="s">
        <v>508</v>
      </c>
      <c r="S95" s="4" t="s">
        <v>276</v>
      </c>
      <c r="T95" s="4" t="s">
        <v>91</v>
      </c>
      <c r="U95" s="4" t="s">
        <v>243</v>
      </c>
      <c r="V95" s="11" t="s">
        <v>1709</v>
      </c>
      <c r="W95" s="4" t="s">
        <v>27</v>
      </c>
    </row>
    <row r="96" spans="1:23" ht="61.5" x14ac:dyDescent="0.25">
      <c r="B96" s="2" t="str">
        <f t="shared" si="4"/>
        <v>RESPONDIDO</v>
      </c>
      <c r="C96" s="29" t="str">
        <f t="shared" ca="1" si="5"/>
        <v/>
      </c>
      <c r="D96" s="2" t="s">
        <v>1710</v>
      </c>
      <c r="E96" s="4"/>
      <c r="F96" s="9" t="s">
        <v>12</v>
      </c>
      <c r="G96" s="4"/>
      <c r="H96" s="4"/>
      <c r="I96" s="9" t="s">
        <v>449</v>
      </c>
      <c r="J96" s="9"/>
      <c r="K96" s="3">
        <v>44655</v>
      </c>
      <c r="L96" s="6">
        <v>44676</v>
      </c>
      <c r="M96" s="24">
        <f t="shared" si="6"/>
        <v>21</v>
      </c>
      <c r="N96" s="12" t="str">
        <f t="shared" si="7"/>
        <v>Sim</v>
      </c>
      <c r="O96" s="2" t="s">
        <v>1601</v>
      </c>
      <c r="P96" s="11" t="s">
        <v>1600</v>
      </c>
      <c r="Q96" s="30"/>
      <c r="R96" s="30" t="s">
        <v>508</v>
      </c>
      <c r="S96" s="4" t="s">
        <v>276</v>
      </c>
      <c r="T96" s="4" t="s">
        <v>91</v>
      </c>
      <c r="U96" s="4" t="s">
        <v>243</v>
      </c>
      <c r="V96" s="11" t="s">
        <v>1711</v>
      </c>
      <c r="W96" s="4" t="s">
        <v>27</v>
      </c>
    </row>
    <row r="97" spans="1:23" ht="61.5" x14ac:dyDescent="0.25">
      <c r="A97" s="123"/>
      <c r="B97" s="2" t="str">
        <f t="shared" si="4"/>
        <v>RESPONDIDO</v>
      </c>
      <c r="C97" s="29" t="str">
        <f t="shared" ca="1" si="5"/>
        <v/>
      </c>
      <c r="D97" s="2" t="s">
        <v>1712</v>
      </c>
      <c r="E97" s="4"/>
      <c r="F97" s="9" t="s">
        <v>12</v>
      </c>
      <c r="G97" s="4"/>
      <c r="H97" s="4"/>
      <c r="I97" s="9" t="s">
        <v>449</v>
      </c>
      <c r="J97" s="9"/>
      <c r="K97" s="3">
        <v>44655</v>
      </c>
      <c r="L97" s="6">
        <v>44690</v>
      </c>
      <c r="M97" s="24">
        <f t="shared" si="6"/>
        <v>35</v>
      </c>
      <c r="N97" s="12" t="str">
        <f t="shared" si="7"/>
        <v>Sim</v>
      </c>
      <c r="O97" s="2" t="s">
        <v>1601</v>
      </c>
      <c r="P97" s="11" t="s">
        <v>1600</v>
      </c>
      <c r="Q97" s="30"/>
      <c r="R97" s="30" t="s">
        <v>508</v>
      </c>
      <c r="S97" s="4" t="s">
        <v>276</v>
      </c>
      <c r="T97" s="4" t="s">
        <v>91</v>
      </c>
      <c r="U97" s="4" t="s">
        <v>243</v>
      </c>
      <c r="V97" s="11" t="s">
        <v>1713</v>
      </c>
      <c r="W97" s="4" t="s">
        <v>53</v>
      </c>
    </row>
    <row r="98" spans="1:23" ht="61.5" x14ac:dyDescent="0.25">
      <c r="B98" s="2" t="str">
        <f t="shared" si="4"/>
        <v>RESPONDIDO</v>
      </c>
      <c r="C98" s="29" t="str">
        <f t="shared" ca="1" si="5"/>
        <v/>
      </c>
      <c r="D98" s="2" t="s">
        <v>1714</v>
      </c>
      <c r="E98" s="4"/>
      <c r="F98" s="9" t="s">
        <v>12</v>
      </c>
      <c r="G98" s="4"/>
      <c r="H98" s="4"/>
      <c r="I98" s="9" t="s">
        <v>449</v>
      </c>
      <c r="J98" s="9"/>
      <c r="K98" s="3">
        <v>44655</v>
      </c>
      <c r="L98" s="6">
        <v>44676</v>
      </c>
      <c r="M98" s="24">
        <f t="shared" si="6"/>
        <v>21</v>
      </c>
      <c r="N98" s="12" t="str">
        <f t="shared" si="7"/>
        <v>Sim</v>
      </c>
      <c r="O98" s="2" t="s">
        <v>1601</v>
      </c>
      <c r="P98" s="11" t="s">
        <v>1600</v>
      </c>
      <c r="Q98" s="30"/>
      <c r="R98" s="30" t="s">
        <v>508</v>
      </c>
      <c r="S98" s="4" t="s">
        <v>276</v>
      </c>
      <c r="T98" s="4" t="s">
        <v>91</v>
      </c>
      <c r="U98" s="4" t="s">
        <v>243</v>
      </c>
      <c r="V98" s="11" t="s">
        <v>1715</v>
      </c>
      <c r="W98" s="4"/>
    </row>
    <row r="99" spans="1:23" ht="61.5" x14ac:dyDescent="0.25">
      <c r="B99" s="2" t="str">
        <f t="shared" si="4"/>
        <v>RESPONDIDO</v>
      </c>
      <c r="C99" s="29" t="str">
        <f t="shared" ca="1" si="5"/>
        <v/>
      </c>
      <c r="D99" s="2" t="s">
        <v>1716</v>
      </c>
      <c r="E99" s="4"/>
      <c r="F99" s="9" t="s">
        <v>14</v>
      </c>
      <c r="G99" s="4" t="s">
        <v>57</v>
      </c>
      <c r="H99" s="4"/>
      <c r="I99" s="9" t="s">
        <v>1777</v>
      </c>
      <c r="J99" s="9"/>
      <c r="K99" s="3">
        <v>44655</v>
      </c>
      <c r="L99" s="6">
        <v>44656</v>
      </c>
      <c r="M99" s="24">
        <f t="shared" si="6"/>
        <v>1</v>
      </c>
      <c r="N99" s="12" t="str">
        <f t="shared" si="7"/>
        <v>Não</v>
      </c>
      <c r="O99" s="2" t="s">
        <v>1601</v>
      </c>
      <c r="P99" s="11" t="s">
        <v>1600</v>
      </c>
      <c r="Q99" s="30"/>
      <c r="R99" s="30" t="s">
        <v>508</v>
      </c>
      <c r="S99" s="4" t="s">
        <v>276</v>
      </c>
      <c r="T99" s="4" t="s">
        <v>91</v>
      </c>
      <c r="U99" s="4" t="s">
        <v>243</v>
      </c>
      <c r="V99" s="11" t="s">
        <v>1717</v>
      </c>
      <c r="W99" s="4" t="s">
        <v>59</v>
      </c>
    </row>
    <row r="100" spans="1:23" ht="61.5" x14ac:dyDescent="0.25">
      <c r="B100" s="2" t="str">
        <f t="shared" si="4"/>
        <v>RESPONDIDO</v>
      </c>
      <c r="C100" s="29" t="str">
        <f t="shared" ca="1" si="5"/>
        <v/>
      </c>
      <c r="D100" s="2" t="s">
        <v>1718</v>
      </c>
      <c r="E100" s="4"/>
      <c r="F100" s="9" t="s">
        <v>12</v>
      </c>
      <c r="G100" s="4"/>
      <c r="H100" s="4"/>
      <c r="I100" s="9" t="s">
        <v>449</v>
      </c>
      <c r="J100" s="9"/>
      <c r="K100" s="3">
        <v>44655</v>
      </c>
      <c r="L100" s="6">
        <v>44686</v>
      </c>
      <c r="M100" s="24">
        <f t="shared" si="6"/>
        <v>31</v>
      </c>
      <c r="N100" s="12" t="str">
        <f t="shared" si="7"/>
        <v>Sim</v>
      </c>
      <c r="O100" s="2" t="s">
        <v>1601</v>
      </c>
      <c r="P100" s="11" t="s">
        <v>1600</v>
      </c>
      <c r="Q100" s="30"/>
      <c r="R100" s="30" t="s">
        <v>508</v>
      </c>
      <c r="S100" s="4" t="s">
        <v>276</v>
      </c>
      <c r="T100" s="4" t="s">
        <v>91</v>
      </c>
      <c r="U100" s="4" t="s">
        <v>243</v>
      </c>
      <c r="V100" s="11" t="s">
        <v>1719</v>
      </c>
      <c r="W100" s="4"/>
    </row>
    <row r="101" spans="1:23" ht="61.5" x14ac:dyDescent="0.25">
      <c r="B101" s="2" t="str">
        <f t="shared" si="4"/>
        <v>RESPONDIDO</v>
      </c>
      <c r="C101" s="29" t="str">
        <f t="shared" ca="1" si="5"/>
        <v/>
      </c>
      <c r="D101" s="2" t="s">
        <v>1720</v>
      </c>
      <c r="E101" s="4"/>
      <c r="F101" s="9" t="s">
        <v>12</v>
      </c>
      <c r="G101" s="4"/>
      <c r="H101" s="4"/>
      <c r="I101" s="9" t="s">
        <v>449</v>
      </c>
      <c r="J101" s="9"/>
      <c r="K101" s="3">
        <v>44657</v>
      </c>
      <c r="L101" s="6">
        <v>44690</v>
      </c>
      <c r="M101" s="24">
        <f t="shared" si="6"/>
        <v>33</v>
      </c>
      <c r="N101" s="12" t="str">
        <f t="shared" si="7"/>
        <v>Sim</v>
      </c>
      <c r="O101" s="2" t="s">
        <v>1601</v>
      </c>
      <c r="P101" s="11" t="s">
        <v>1600</v>
      </c>
      <c r="Q101" s="30"/>
      <c r="R101" s="30" t="s">
        <v>508</v>
      </c>
      <c r="S101" s="4" t="s">
        <v>276</v>
      </c>
      <c r="T101" s="4" t="s">
        <v>91</v>
      </c>
      <c r="U101" s="4" t="s">
        <v>243</v>
      </c>
      <c r="V101" s="11" t="s">
        <v>1721</v>
      </c>
      <c r="W101" s="4"/>
    </row>
    <row r="102" spans="1:23" ht="120" x14ac:dyDescent="0.25">
      <c r="A102"/>
      <c r="B102" s="2" t="str">
        <f t="shared" si="4"/>
        <v>RESPONDIDO</v>
      </c>
      <c r="C102" s="29" t="str">
        <f t="shared" ca="1" si="5"/>
        <v/>
      </c>
      <c r="D102" s="2" t="s">
        <v>1722</v>
      </c>
      <c r="E102" s="4"/>
      <c r="F102" s="9" t="s">
        <v>12</v>
      </c>
      <c r="G102" s="4"/>
      <c r="H102" s="4"/>
      <c r="I102" s="9" t="s">
        <v>449</v>
      </c>
      <c r="J102" s="9"/>
      <c r="K102" s="3">
        <v>44658</v>
      </c>
      <c r="L102" s="6">
        <v>44662</v>
      </c>
      <c r="M102" s="24">
        <f t="shared" si="6"/>
        <v>4</v>
      </c>
      <c r="N102" s="12" t="str">
        <f t="shared" si="7"/>
        <v>Não</v>
      </c>
      <c r="O102" s="2" t="s">
        <v>179</v>
      </c>
      <c r="P102" s="11"/>
      <c r="Q102" s="30" t="s">
        <v>22</v>
      </c>
      <c r="R102" s="30" t="s">
        <v>22</v>
      </c>
      <c r="S102" s="4" t="s">
        <v>293</v>
      </c>
      <c r="T102" s="4" t="s">
        <v>256</v>
      </c>
      <c r="U102" s="4" t="s">
        <v>243</v>
      </c>
      <c r="V102" s="11" t="s">
        <v>1723</v>
      </c>
      <c r="W102" s="4" t="s">
        <v>59</v>
      </c>
    </row>
    <row r="103" spans="1:23" ht="105" x14ac:dyDescent="0.25">
      <c r="A103"/>
      <c r="B103" s="2" t="str">
        <f t="shared" si="4"/>
        <v>RESPONDIDO</v>
      </c>
      <c r="C103" s="29" t="str">
        <f t="shared" ca="1" si="5"/>
        <v/>
      </c>
      <c r="D103" s="2" t="s">
        <v>1596</v>
      </c>
      <c r="E103" s="4"/>
      <c r="F103" s="9" t="s">
        <v>12</v>
      </c>
      <c r="G103" s="4"/>
      <c r="H103" s="4"/>
      <c r="I103" s="9" t="s">
        <v>449</v>
      </c>
      <c r="J103" s="9"/>
      <c r="K103" s="3">
        <v>44658</v>
      </c>
      <c r="L103" s="6">
        <v>44690</v>
      </c>
      <c r="M103" s="24">
        <f t="shared" si="6"/>
        <v>32</v>
      </c>
      <c r="N103" s="12" t="str">
        <f t="shared" si="7"/>
        <v>Sim</v>
      </c>
      <c r="O103" s="2" t="s">
        <v>1126</v>
      </c>
      <c r="P103" s="11"/>
      <c r="Q103" s="30" t="s">
        <v>21</v>
      </c>
      <c r="R103" s="30" t="s">
        <v>22</v>
      </c>
      <c r="S103" s="4" t="s">
        <v>244</v>
      </c>
      <c r="T103" s="4" t="s">
        <v>91</v>
      </c>
      <c r="U103" s="4" t="s">
        <v>243</v>
      </c>
      <c r="V103" s="11" t="s">
        <v>1724</v>
      </c>
      <c r="W103" s="4" t="s">
        <v>34</v>
      </c>
    </row>
    <row r="104" spans="1:23" ht="61.5" x14ac:dyDescent="0.25">
      <c r="A104"/>
      <c r="B104" s="2" t="str">
        <f t="shared" si="4"/>
        <v>RESPONDIDO</v>
      </c>
      <c r="C104" s="29" t="str">
        <f t="shared" ca="1" si="5"/>
        <v/>
      </c>
      <c r="D104" s="2" t="s">
        <v>1725</v>
      </c>
      <c r="E104" s="4"/>
      <c r="F104" s="9" t="s">
        <v>12</v>
      </c>
      <c r="G104" s="4"/>
      <c r="H104" s="4"/>
      <c r="I104" s="9" t="s">
        <v>1778</v>
      </c>
      <c r="J104" s="9"/>
      <c r="K104" s="3">
        <v>44662</v>
      </c>
      <c r="L104" s="6">
        <v>44680</v>
      </c>
      <c r="M104" s="24">
        <f t="shared" si="6"/>
        <v>18</v>
      </c>
      <c r="N104" s="12" t="str">
        <f t="shared" si="7"/>
        <v>Não</v>
      </c>
      <c r="O104" s="2"/>
      <c r="P104" s="11" t="s">
        <v>1490</v>
      </c>
      <c r="Q104" s="30"/>
      <c r="R104" s="30" t="s">
        <v>508</v>
      </c>
      <c r="S104" s="4" t="s">
        <v>244</v>
      </c>
      <c r="T104" s="4" t="s">
        <v>91</v>
      </c>
      <c r="U104" s="4" t="s">
        <v>243</v>
      </c>
      <c r="V104" s="11" t="s">
        <v>1726</v>
      </c>
      <c r="W104" s="4" t="s">
        <v>59</v>
      </c>
    </row>
    <row r="105" spans="1:23" ht="61.5" x14ac:dyDescent="0.25">
      <c r="A105"/>
      <c r="B105" s="2" t="str">
        <f t="shared" si="4"/>
        <v>RESPONDIDO</v>
      </c>
      <c r="C105" s="29" t="str">
        <f t="shared" ca="1" si="5"/>
        <v/>
      </c>
      <c r="D105" s="2" t="s">
        <v>1727</v>
      </c>
      <c r="E105" s="4"/>
      <c r="F105" s="9" t="s">
        <v>12</v>
      </c>
      <c r="G105" s="4"/>
      <c r="H105" s="4"/>
      <c r="I105" s="9" t="s">
        <v>449</v>
      </c>
      <c r="J105" s="9"/>
      <c r="K105" s="3">
        <v>44664</v>
      </c>
      <c r="L105" s="6">
        <v>44665</v>
      </c>
      <c r="M105" s="24">
        <f t="shared" si="6"/>
        <v>1</v>
      </c>
      <c r="N105" s="12" t="str">
        <f t="shared" si="7"/>
        <v>Não</v>
      </c>
      <c r="O105" s="2" t="s">
        <v>1728</v>
      </c>
      <c r="P105" s="11"/>
      <c r="Q105" s="30" t="s">
        <v>21</v>
      </c>
      <c r="R105" s="30" t="s">
        <v>22</v>
      </c>
      <c r="S105" s="4" t="s">
        <v>276</v>
      </c>
      <c r="T105" s="4" t="s">
        <v>91</v>
      </c>
      <c r="U105" s="4" t="s">
        <v>243</v>
      </c>
      <c r="V105" s="11" t="s">
        <v>1729</v>
      </c>
      <c r="W105" s="4" t="s">
        <v>59</v>
      </c>
    </row>
    <row r="106" spans="1:23" ht="61.5" x14ac:dyDescent="0.25">
      <c r="A106"/>
      <c r="B106" s="2" t="str">
        <f t="shared" si="4"/>
        <v>RESPONDIDO</v>
      </c>
      <c r="C106" s="29" t="str">
        <f t="shared" ca="1" si="5"/>
        <v/>
      </c>
      <c r="D106" s="2" t="s">
        <v>1730</v>
      </c>
      <c r="E106" s="4"/>
      <c r="F106" s="9" t="s">
        <v>12</v>
      </c>
      <c r="G106" s="4"/>
      <c r="H106" s="4"/>
      <c r="I106" s="9" t="s">
        <v>449</v>
      </c>
      <c r="J106" s="9"/>
      <c r="K106" s="3">
        <v>44664</v>
      </c>
      <c r="L106" s="6">
        <v>44665</v>
      </c>
      <c r="M106" s="24">
        <f t="shared" si="6"/>
        <v>1</v>
      </c>
      <c r="N106" s="12" t="str">
        <f t="shared" si="7"/>
        <v>Não</v>
      </c>
      <c r="O106" s="11" t="s">
        <v>1731</v>
      </c>
      <c r="P106" s="11"/>
      <c r="Q106" s="30" t="s">
        <v>21</v>
      </c>
      <c r="R106" s="30" t="s">
        <v>22</v>
      </c>
      <c r="S106" s="4" t="s">
        <v>244</v>
      </c>
      <c r="T106" s="4" t="s">
        <v>91</v>
      </c>
      <c r="U106" s="4" t="s">
        <v>243</v>
      </c>
      <c r="V106" s="11" t="s">
        <v>1732</v>
      </c>
      <c r="W106" s="4" t="s">
        <v>59</v>
      </c>
    </row>
    <row r="107" spans="1:23" ht="61.5" x14ac:dyDescent="0.25">
      <c r="A107"/>
      <c r="B107" s="2" t="str">
        <f t="shared" si="4"/>
        <v>RESPONDIDO</v>
      </c>
      <c r="C107" s="29" t="str">
        <f t="shared" ca="1" si="5"/>
        <v/>
      </c>
      <c r="D107" s="2" t="s">
        <v>1733</v>
      </c>
      <c r="E107" s="4"/>
      <c r="F107" s="9" t="s">
        <v>12</v>
      </c>
      <c r="G107" s="4"/>
      <c r="H107" s="4"/>
      <c r="I107" s="9" t="s">
        <v>449</v>
      </c>
      <c r="J107" s="9"/>
      <c r="K107" s="3">
        <v>44664</v>
      </c>
      <c r="L107" s="6">
        <v>44665</v>
      </c>
      <c r="M107" s="24">
        <f t="shared" si="6"/>
        <v>1</v>
      </c>
      <c r="N107" s="12" t="str">
        <f t="shared" si="7"/>
        <v>Não</v>
      </c>
      <c r="O107" s="11" t="s">
        <v>1731</v>
      </c>
      <c r="P107" s="11"/>
      <c r="Q107" s="30" t="s">
        <v>21</v>
      </c>
      <c r="R107" s="30" t="s">
        <v>22</v>
      </c>
      <c r="S107" s="4" t="s">
        <v>244</v>
      </c>
      <c r="T107" s="4" t="s">
        <v>91</v>
      </c>
      <c r="U107" s="4" t="s">
        <v>243</v>
      </c>
      <c r="V107" s="11" t="s">
        <v>1734</v>
      </c>
      <c r="W107" s="4" t="s">
        <v>59</v>
      </c>
    </row>
    <row r="108" spans="1:23" ht="61.5" x14ac:dyDescent="0.25">
      <c r="A108"/>
      <c r="B108" s="2" t="str">
        <f t="shared" si="4"/>
        <v>RESPONDIDO</v>
      </c>
      <c r="C108" s="29" t="str">
        <f t="shared" ca="1" si="5"/>
        <v/>
      </c>
      <c r="D108" s="2" t="s">
        <v>1735</v>
      </c>
      <c r="E108" s="4"/>
      <c r="F108" s="9" t="s">
        <v>12</v>
      </c>
      <c r="G108" s="4"/>
      <c r="H108" s="4"/>
      <c r="I108" s="9" t="s">
        <v>449</v>
      </c>
      <c r="J108" s="9"/>
      <c r="K108" s="3">
        <v>44664</v>
      </c>
      <c r="L108" s="6">
        <v>44697</v>
      </c>
      <c r="M108" s="24">
        <f t="shared" si="6"/>
        <v>33</v>
      </c>
      <c r="N108" s="12" t="str">
        <f t="shared" si="7"/>
        <v>Sim</v>
      </c>
      <c r="O108" s="2" t="s">
        <v>1024</v>
      </c>
      <c r="P108" s="11"/>
      <c r="Q108" s="30" t="s">
        <v>21</v>
      </c>
      <c r="R108" s="30" t="s">
        <v>22</v>
      </c>
      <c r="S108" s="4" t="s">
        <v>244</v>
      </c>
      <c r="T108" s="4" t="s">
        <v>91</v>
      </c>
      <c r="U108" s="4" t="s">
        <v>243</v>
      </c>
      <c r="V108" s="11" t="s">
        <v>1736</v>
      </c>
      <c r="W108" s="4" t="s">
        <v>36</v>
      </c>
    </row>
    <row r="109" spans="1:23" ht="61.5" x14ac:dyDescent="0.25">
      <c r="A109"/>
      <c r="B109" s="2" t="str">
        <f t="shared" si="4"/>
        <v>RESPONDIDO</v>
      </c>
      <c r="C109" s="29" t="str">
        <f t="shared" ca="1" si="5"/>
        <v/>
      </c>
      <c r="D109" s="2" t="s">
        <v>1737</v>
      </c>
      <c r="E109" s="4"/>
      <c r="F109" s="9" t="s">
        <v>12</v>
      </c>
      <c r="G109" s="4"/>
      <c r="H109" s="4"/>
      <c r="I109" s="9" t="s">
        <v>449</v>
      </c>
      <c r="J109" s="9"/>
      <c r="K109" s="3">
        <v>44667</v>
      </c>
      <c r="L109" s="6">
        <v>44669</v>
      </c>
      <c r="M109" s="24">
        <f t="shared" si="6"/>
        <v>2</v>
      </c>
      <c r="N109" s="12" t="str">
        <f t="shared" si="7"/>
        <v>Não</v>
      </c>
      <c r="O109" s="2" t="s">
        <v>898</v>
      </c>
      <c r="P109" s="11"/>
      <c r="Q109" s="30" t="s">
        <v>22</v>
      </c>
      <c r="R109" s="30" t="s">
        <v>22</v>
      </c>
      <c r="S109" s="4" t="s">
        <v>244</v>
      </c>
      <c r="T109" s="4" t="s">
        <v>91</v>
      </c>
      <c r="U109" s="4" t="s">
        <v>243</v>
      </c>
      <c r="V109" s="11" t="s">
        <v>1738</v>
      </c>
      <c r="W109" s="4" t="s">
        <v>59</v>
      </c>
    </row>
    <row r="110" spans="1:23" ht="150" x14ac:dyDescent="0.25">
      <c r="A110"/>
      <c r="B110" s="2" t="str">
        <f t="shared" si="4"/>
        <v>RESPONDIDO</v>
      </c>
      <c r="C110" s="29" t="str">
        <f t="shared" ca="1" si="5"/>
        <v/>
      </c>
      <c r="D110" s="2" t="s">
        <v>1739</v>
      </c>
      <c r="E110" s="4"/>
      <c r="F110" s="9" t="s">
        <v>12</v>
      </c>
      <c r="G110" s="4"/>
      <c r="H110" s="4"/>
      <c r="I110" s="9" t="s">
        <v>1779</v>
      </c>
      <c r="J110" s="9"/>
      <c r="K110" s="3">
        <v>44669</v>
      </c>
      <c r="L110" s="6">
        <v>44684</v>
      </c>
      <c r="M110" s="24">
        <f t="shared" si="6"/>
        <v>15</v>
      </c>
      <c r="N110" s="12" t="str">
        <f t="shared" si="7"/>
        <v>Não</v>
      </c>
      <c r="O110" s="2"/>
      <c r="P110" s="11" t="s">
        <v>1740</v>
      </c>
      <c r="Q110" s="30"/>
      <c r="R110" s="30" t="s">
        <v>508</v>
      </c>
      <c r="S110" s="4" t="s">
        <v>2080</v>
      </c>
      <c r="T110" s="4" t="s">
        <v>91</v>
      </c>
      <c r="U110" s="4" t="s">
        <v>243</v>
      </c>
      <c r="V110" s="11" t="s">
        <v>1741</v>
      </c>
      <c r="W110" s="4" t="s">
        <v>59</v>
      </c>
    </row>
    <row r="111" spans="1:23" ht="75" x14ac:dyDescent="0.25">
      <c r="A111"/>
      <c r="B111" s="2" t="str">
        <f t="shared" si="4"/>
        <v>RESPONDIDO</v>
      </c>
      <c r="C111" s="29" t="str">
        <f t="shared" ca="1" si="5"/>
        <v/>
      </c>
      <c r="D111" s="2" t="s">
        <v>1597</v>
      </c>
      <c r="E111" s="4"/>
      <c r="F111" s="9" t="s">
        <v>12</v>
      </c>
      <c r="G111" s="4"/>
      <c r="H111" s="4"/>
      <c r="I111" s="9" t="s">
        <v>449</v>
      </c>
      <c r="J111" s="9"/>
      <c r="K111" s="3">
        <v>44669</v>
      </c>
      <c r="L111" s="6">
        <v>44680</v>
      </c>
      <c r="M111" s="24">
        <f t="shared" si="6"/>
        <v>11</v>
      </c>
      <c r="N111" s="12" t="str">
        <f t="shared" si="7"/>
        <v>Não</v>
      </c>
      <c r="O111" s="2" t="s">
        <v>1601</v>
      </c>
      <c r="P111" s="11" t="s">
        <v>1600</v>
      </c>
      <c r="Q111" s="30" t="s">
        <v>22</v>
      </c>
      <c r="R111" s="30" t="s">
        <v>508</v>
      </c>
      <c r="S111" s="4" t="s">
        <v>276</v>
      </c>
      <c r="T111" s="4" t="s">
        <v>91</v>
      </c>
      <c r="U111" s="4" t="s">
        <v>243</v>
      </c>
      <c r="V111" s="11" t="s">
        <v>1602</v>
      </c>
      <c r="W111" s="4" t="s">
        <v>26</v>
      </c>
    </row>
    <row r="112" spans="1:23" ht="61.5" x14ac:dyDescent="0.25">
      <c r="A112"/>
      <c r="B112" s="2" t="str">
        <f t="shared" si="4"/>
        <v>RESPONDIDO</v>
      </c>
      <c r="C112" s="29" t="str">
        <f t="shared" ca="1" si="5"/>
        <v/>
      </c>
      <c r="D112" s="2" t="s">
        <v>1598</v>
      </c>
      <c r="E112" s="4"/>
      <c r="F112" s="9" t="s">
        <v>12</v>
      </c>
      <c r="G112" s="4"/>
      <c r="H112" s="4"/>
      <c r="I112" s="9" t="s">
        <v>449</v>
      </c>
      <c r="J112" s="9"/>
      <c r="K112" s="3">
        <v>44670</v>
      </c>
      <c r="L112" s="6">
        <v>44701</v>
      </c>
      <c r="M112" s="24">
        <f t="shared" si="6"/>
        <v>31</v>
      </c>
      <c r="N112" s="12" t="str">
        <f t="shared" si="7"/>
        <v>Sim</v>
      </c>
      <c r="O112" s="2" t="s">
        <v>1599</v>
      </c>
      <c r="P112" s="11"/>
      <c r="Q112" s="30" t="s">
        <v>21</v>
      </c>
      <c r="R112" s="30" t="s">
        <v>22</v>
      </c>
      <c r="S112" s="4" t="s">
        <v>244</v>
      </c>
      <c r="T112" s="4" t="s">
        <v>91</v>
      </c>
      <c r="U112" s="4" t="s">
        <v>243</v>
      </c>
      <c r="V112" s="11" t="s">
        <v>1742</v>
      </c>
      <c r="W112" s="4"/>
    </row>
    <row r="113" spans="1:23" ht="61.5" x14ac:dyDescent="0.25">
      <c r="A113"/>
      <c r="B113" s="2" t="str">
        <f t="shared" si="4"/>
        <v>RESPONDIDO</v>
      </c>
      <c r="C113" s="29" t="str">
        <f t="shared" ca="1" si="5"/>
        <v/>
      </c>
      <c r="D113" s="2" t="s">
        <v>1603</v>
      </c>
      <c r="E113" s="4"/>
      <c r="F113" s="9" t="s">
        <v>12</v>
      </c>
      <c r="G113" s="4"/>
      <c r="H113" s="4"/>
      <c r="I113" s="9" t="s">
        <v>449</v>
      </c>
      <c r="J113" s="9"/>
      <c r="K113" s="3">
        <v>44671</v>
      </c>
      <c r="L113" s="6">
        <v>44701</v>
      </c>
      <c r="M113" s="24">
        <f t="shared" si="6"/>
        <v>30</v>
      </c>
      <c r="N113" s="12" t="str">
        <f t="shared" si="7"/>
        <v>Sim</v>
      </c>
      <c r="O113" s="2" t="s">
        <v>1024</v>
      </c>
      <c r="P113" s="11"/>
      <c r="Q113" s="30" t="s">
        <v>21</v>
      </c>
      <c r="R113" s="30" t="s">
        <v>22</v>
      </c>
      <c r="S113" s="4" t="s">
        <v>244</v>
      </c>
      <c r="T113" s="4" t="s">
        <v>91</v>
      </c>
      <c r="U113" s="4" t="s">
        <v>243</v>
      </c>
      <c r="V113" s="11" t="s">
        <v>1604</v>
      </c>
      <c r="W113" s="4"/>
    </row>
    <row r="114" spans="1:23" ht="61.5" x14ac:dyDescent="0.25">
      <c r="A114"/>
      <c r="B114" s="2" t="str">
        <f t="shared" si="4"/>
        <v>RESPONDIDO</v>
      </c>
      <c r="C114" s="29" t="str">
        <f t="shared" ca="1" si="5"/>
        <v/>
      </c>
      <c r="D114" s="2" t="s">
        <v>1605</v>
      </c>
      <c r="E114" s="4"/>
      <c r="F114" s="9" t="s">
        <v>12</v>
      </c>
      <c r="G114" s="4"/>
      <c r="H114" s="4"/>
      <c r="I114" s="9" t="s">
        <v>449</v>
      </c>
      <c r="J114" s="9"/>
      <c r="K114" s="3">
        <v>44673</v>
      </c>
      <c r="L114" s="6">
        <v>44694</v>
      </c>
      <c r="M114" s="24">
        <f t="shared" si="6"/>
        <v>21</v>
      </c>
      <c r="N114" s="12" t="str">
        <f t="shared" si="7"/>
        <v>Sim</v>
      </c>
      <c r="O114" s="2" t="s">
        <v>1606</v>
      </c>
      <c r="P114" s="11"/>
      <c r="Q114" s="30" t="s">
        <v>21</v>
      </c>
      <c r="R114" s="30" t="s">
        <v>22</v>
      </c>
      <c r="S114" s="4" t="s">
        <v>242</v>
      </c>
      <c r="T114" s="4" t="s">
        <v>91</v>
      </c>
      <c r="U114" s="4" t="s">
        <v>243</v>
      </c>
      <c r="V114" s="11" t="s">
        <v>1743</v>
      </c>
      <c r="W114" s="4" t="s">
        <v>30</v>
      </c>
    </row>
    <row r="115" spans="1:23" ht="150" x14ac:dyDescent="0.25">
      <c r="A115"/>
      <c r="B115" s="2" t="str">
        <f t="shared" si="4"/>
        <v>RESPONDIDO</v>
      </c>
      <c r="C115" s="29" t="str">
        <f t="shared" ca="1" si="5"/>
        <v/>
      </c>
      <c r="D115" s="2" t="s">
        <v>1607</v>
      </c>
      <c r="E115" s="4"/>
      <c r="F115" s="9" t="s">
        <v>12</v>
      </c>
      <c r="G115" s="4"/>
      <c r="H115" s="4"/>
      <c r="I115" s="9" t="s">
        <v>1780</v>
      </c>
      <c r="J115" s="9"/>
      <c r="K115" s="3">
        <v>44673</v>
      </c>
      <c r="L115" s="6">
        <v>44694</v>
      </c>
      <c r="M115" s="24">
        <f t="shared" si="6"/>
        <v>21</v>
      </c>
      <c r="N115" s="12" t="str">
        <f t="shared" si="7"/>
        <v>Sim</v>
      </c>
      <c r="O115" s="2" t="s">
        <v>1606</v>
      </c>
      <c r="P115" s="11"/>
      <c r="Q115" s="30" t="s">
        <v>21</v>
      </c>
      <c r="R115" s="30" t="s">
        <v>22</v>
      </c>
      <c r="S115" s="4" t="s">
        <v>242</v>
      </c>
      <c r="T115" s="4" t="s">
        <v>91</v>
      </c>
      <c r="U115" s="4" t="s">
        <v>243</v>
      </c>
      <c r="V115" s="11" t="s">
        <v>1608</v>
      </c>
      <c r="W115" s="4" t="s">
        <v>30</v>
      </c>
    </row>
    <row r="116" spans="1:23" ht="61.5" x14ac:dyDescent="0.25">
      <c r="A116"/>
      <c r="B116" s="2" t="str">
        <f t="shared" si="4"/>
        <v>RESPONDIDO</v>
      </c>
      <c r="C116" s="29" t="str">
        <f t="shared" ca="1" si="5"/>
        <v/>
      </c>
      <c r="D116" s="2" t="s">
        <v>1609</v>
      </c>
      <c r="E116" s="4"/>
      <c r="F116" s="9" t="s">
        <v>12</v>
      </c>
      <c r="G116" s="4"/>
      <c r="H116" s="4"/>
      <c r="I116" s="9" t="s">
        <v>449</v>
      </c>
      <c r="J116" s="9"/>
      <c r="K116" s="3">
        <v>44673</v>
      </c>
      <c r="L116" s="6">
        <v>44677</v>
      </c>
      <c r="M116" s="24">
        <f t="shared" si="6"/>
        <v>4</v>
      </c>
      <c r="N116" s="12" t="str">
        <f t="shared" si="7"/>
        <v>Não</v>
      </c>
      <c r="O116" s="2" t="s">
        <v>1606</v>
      </c>
      <c r="P116" s="11"/>
      <c r="Q116" s="30" t="s">
        <v>21</v>
      </c>
      <c r="R116" s="30" t="s">
        <v>22</v>
      </c>
      <c r="S116" s="4" t="s">
        <v>242</v>
      </c>
      <c r="T116" s="4" t="s">
        <v>91</v>
      </c>
      <c r="U116" s="4" t="s">
        <v>243</v>
      </c>
      <c r="V116" s="11" t="s">
        <v>1744</v>
      </c>
      <c r="W116" s="4" t="s">
        <v>59</v>
      </c>
    </row>
    <row r="117" spans="1:23" ht="61.5" x14ac:dyDescent="0.25">
      <c r="A117"/>
      <c r="B117" s="2" t="str">
        <f t="shared" si="4"/>
        <v>RESPONDIDO</v>
      </c>
      <c r="C117" s="29" t="str">
        <f t="shared" ca="1" si="5"/>
        <v/>
      </c>
      <c r="D117" s="2" t="s">
        <v>1610</v>
      </c>
      <c r="E117" s="4"/>
      <c r="F117" s="9" t="s">
        <v>12</v>
      </c>
      <c r="G117" s="4"/>
      <c r="H117" s="4"/>
      <c r="I117" s="9" t="s">
        <v>449</v>
      </c>
      <c r="J117" s="9"/>
      <c r="K117" s="3">
        <v>44673</v>
      </c>
      <c r="L117" s="6">
        <v>44694</v>
      </c>
      <c r="M117" s="24">
        <f t="shared" si="6"/>
        <v>21</v>
      </c>
      <c r="N117" s="12" t="str">
        <f t="shared" si="7"/>
        <v>Sim</v>
      </c>
      <c r="O117" s="2" t="s">
        <v>1606</v>
      </c>
      <c r="P117" s="11"/>
      <c r="Q117" s="30" t="s">
        <v>21</v>
      </c>
      <c r="R117" s="30" t="s">
        <v>22</v>
      </c>
      <c r="S117" s="4" t="s">
        <v>242</v>
      </c>
      <c r="T117" s="4" t="s">
        <v>91</v>
      </c>
      <c r="U117" s="4" t="s">
        <v>243</v>
      </c>
      <c r="V117" s="11" t="s">
        <v>1745</v>
      </c>
      <c r="W117" s="4" t="s">
        <v>30</v>
      </c>
    </row>
    <row r="118" spans="1:23" ht="150" x14ac:dyDescent="0.25">
      <c r="A118"/>
      <c r="B118" s="2" t="str">
        <f t="shared" si="4"/>
        <v>RESPONDIDO</v>
      </c>
      <c r="C118" s="29" t="str">
        <f t="shared" ca="1" si="5"/>
        <v/>
      </c>
      <c r="D118" s="2" t="s">
        <v>1639</v>
      </c>
      <c r="E118" s="4"/>
      <c r="F118" s="9" t="s">
        <v>12</v>
      </c>
      <c r="G118" s="4"/>
      <c r="H118" s="4"/>
      <c r="I118" s="9" t="s">
        <v>449</v>
      </c>
      <c r="J118" s="9"/>
      <c r="K118" s="3">
        <v>44680</v>
      </c>
      <c r="L118" s="6">
        <v>44683</v>
      </c>
      <c r="M118" s="24">
        <f t="shared" si="6"/>
        <v>3</v>
      </c>
      <c r="N118" s="12" t="str">
        <f t="shared" si="7"/>
        <v>Não</v>
      </c>
      <c r="O118" s="1" t="s">
        <v>1746</v>
      </c>
      <c r="P118" s="11"/>
      <c r="Q118" s="30" t="s">
        <v>21</v>
      </c>
      <c r="R118" s="30" t="s">
        <v>22</v>
      </c>
      <c r="S118" s="4" t="s">
        <v>2081</v>
      </c>
      <c r="T118" s="4" t="s">
        <v>2082</v>
      </c>
      <c r="U118" s="4" t="s">
        <v>243</v>
      </c>
      <c r="V118" s="11" t="s">
        <v>1747</v>
      </c>
      <c r="W118" s="4" t="s">
        <v>59</v>
      </c>
    </row>
    <row r="119" spans="1:23" ht="61.5" x14ac:dyDescent="0.25">
      <c r="A119"/>
      <c r="B119" s="2" t="str">
        <f t="shared" si="4"/>
        <v>RESPONDIDO</v>
      </c>
      <c r="C119" s="29" t="str">
        <f t="shared" ca="1" si="5"/>
        <v/>
      </c>
      <c r="D119" s="2" t="s">
        <v>1748</v>
      </c>
      <c r="E119" s="4"/>
      <c r="F119" s="9" t="s">
        <v>12</v>
      </c>
      <c r="G119" s="4"/>
      <c r="H119" s="4"/>
      <c r="I119" s="9" t="s">
        <v>1781</v>
      </c>
      <c r="J119" s="9"/>
      <c r="K119" s="3">
        <v>44683</v>
      </c>
      <c r="L119" s="6">
        <v>44704</v>
      </c>
      <c r="M119" s="24">
        <f t="shared" si="6"/>
        <v>21</v>
      </c>
      <c r="N119" s="12" t="str">
        <f t="shared" si="7"/>
        <v>Sim</v>
      </c>
      <c r="O119" s="11" t="s">
        <v>1746</v>
      </c>
      <c r="P119" s="11"/>
      <c r="Q119" s="30" t="s">
        <v>21</v>
      </c>
      <c r="R119" s="30" t="s">
        <v>22</v>
      </c>
      <c r="S119" s="4" t="s">
        <v>2081</v>
      </c>
      <c r="T119" s="4" t="s">
        <v>2082</v>
      </c>
      <c r="U119" s="4" t="s">
        <v>243</v>
      </c>
      <c r="V119" s="11" t="s">
        <v>1749</v>
      </c>
      <c r="W119" s="4" t="s">
        <v>29</v>
      </c>
    </row>
    <row r="120" spans="1:23" ht="315" x14ac:dyDescent="0.25">
      <c r="A120"/>
      <c r="B120" s="2" t="str">
        <f t="shared" si="4"/>
        <v>RESPONDIDO</v>
      </c>
      <c r="C120" s="29" t="str">
        <f t="shared" ca="1" si="5"/>
        <v/>
      </c>
      <c r="D120" s="2" t="s">
        <v>1632</v>
      </c>
      <c r="E120" s="4"/>
      <c r="F120" s="9" t="s">
        <v>12</v>
      </c>
      <c r="G120" s="4"/>
      <c r="H120" s="4"/>
      <c r="I120" s="9" t="s">
        <v>449</v>
      </c>
      <c r="J120" s="9"/>
      <c r="K120" s="3">
        <v>44686</v>
      </c>
      <c r="L120" s="6">
        <v>44690</v>
      </c>
      <c r="M120" s="24">
        <f t="shared" si="6"/>
        <v>4</v>
      </c>
      <c r="N120" s="12" t="str">
        <f t="shared" si="7"/>
        <v>Não</v>
      </c>
      <c r="O120" s="11" t="s">
        <v>1490</v>
      </c>
      <c r="P120" s="11"/>
      <c r="Q120" s="30"/>
      <c r="R120" s="30" t="s">
        <v>508</v>
      </c>
      <c r="S120" s="4" t="s">
        <v>244</v>
      </c>
      <c r="T120" s="4" t="s">
        <v>91</v>
      </c>
      <c r="U120" s="4" t="s">
        <v>243</v>
      </c>
      <c r="V120" s="11" t="s">
        <v>1633</v>
      </c>
      <c r="W120" s="4"/>
    </row>
    <row r="121" spans="1:23" ht="61.5" x14ac:dyDescent="0.25">
      <c r="A121"/>
      <c r="B121" s="2" t="str">
        <f t="shared" si="4"/>
        <v>RESPONDIDO</v>
      </c>
      <c r="C121" s="29" t="str">
        <f t="shared" ca="1" si="5"/>
        <v/>
      </c>
      <c r="D121" s="2" t="s">
        <v>1611</v>
      </c>
      <c r="E121" s="4"/>
      <c r="F121" s="9" t="s">
        <v>12</v>
      </c>
      <c r="G121" s="4"/>
      <c r="H121" s="4"/>
      <c r="I121" s="9" t="s">
        <v>449</v>
      </c>
      <c r="J121" s="9"/>
      <c r="K121" s="3">
        <v>44688</v>
      </c>
      <c r="L121" s="6">
        <v>44711</v>
      </c>
      <c r="M121" s="24">
        <f t="shared" si="6"/>
        <v>23</v>
      </c>
      <c r="N121" s="12" t="str">
        <f t="shared" si="7"/>
        <v>Sim</v>
      </c>
      <c r="O121" s="2" t="s">
        <v>1612</v>
      </c>
      <c r="P121" s="11"/>
      <c r="Q121" s="30" t="s">
        <v>21</v>
      </c>
      <c r="R121" s="30" t="s">
        <v>22</v>
      </c>
      <c r="S121" s="4" t="s">
        <v>244</v>
      </c>
      <c r="T121" s="4" t="s">
        <v>91</v>
      </c>
      <c r="U121" s="4" t="s">
        <v>243</v>
      </c>
      <c r="V121" s="11" t="s">
        <v>1750</v>
      </c>
      <c r="W121" s="4"/>
    </row>
    <row r="122" spans="1:23" ht="210" x14ac:dyDescent="0.25">
      <c r="A122"/>
      <c r="B122" s="2" t="str">
        <f t="shared" si="4"/>
        <v>RESPONDIDO</v>
      </c>
      <c r="C122" s="29" t="str">
        <f t="shared" ca="1" si="5"/>
        <v/>
      </c>
      <c r="D122" s="2" t="s">
        <v>1613</v>
      </c>
      <c r="E122" s="4"/>
      <c r="F122" s="9" t="s">
        <v>15</v>
      </c>
      <c r="G122" s="4"/>
      <c r="H122" s="4"/>
      <c r="I122" s="9" t="s">
        <v>1790</v>
      </c>
      <c r="J122" s="9"/>
      <c r="K122" s="3">
        <v>44690</v>
      </c>
      <c r="L122" s="6"/>
      <c r="M122" s="24" t="str">
        <f t="shared" si="6"/>
        <v/>
      </c>
      <c r="N122" s="12" t="str">
        <f t="shared" si="7"/>
        <v/>
      </c>
      <c r="O122" s="2"/>
      <c r="P122" s="11" t="s">
        <v>1490</v>
      </c>
      <c r="Q122" s="30"/>
      <c r="R122" s="30" t="s">
        <v>508</v>
      </c>
      <c r="S122" s="4" t="s">
        <v>244</v>
      </c>
      <c r="T122" s="4" t="s">
        <v>91</v>
      </c>
      <c r="U122" s="4" t="s">
        <v>243</v>
      </c>
      <c r="V122" s="11" t="s">
        <v>1614</v>
      </c>
      <c r="W122" s="4"/>
    </row>
    <row r="123" spans="1:23" ht="61.5" x14ac:dyDescent="0.25">
      <c r="A123"/>
      <c r="B123" s="2" t="str">
        <f t="shared" si="4"/>
        <v>RESPONDIDO</v>
      </c>
      <c r="C123" s="29" t="str">
        <f t="shared" ca="1" si="5"/>
        <v/>
      </c>
      <c r="D123" s="2" t="s">
        <v>1615</v>
      </c>
      <c r="E123" s="4"/>
      <c r="F123" s="9" t="s">
        <v>12</v>
      </c>
      <c r="G123" s="4"/>
      <c r="H123" s="4"/>
      <c r="I123" s="9" t="s">
        <v>449</v>
      </c>
      <c r="J123" s="9"/>
      <c r="K123" s="3">
        <v>44690</v>
      </c>
      <c r="L123" s="6">
        <v>44711</v>
      </c>
      <c r="M123" s="24">
        <f t="shared" si="6"/>
        <v>21</v>
      </c>
      <c r="N123" s="12" t="str">
        <f t="shared" si="7"/>
        <v>Sim</v>
      </c>
      <c r="O123" s="2" t="s">
        <v>1024</v>
      </c>
      <c r="P123" s="11"/>
      <c r="Q123" s="30" t="s">
        <v>21</v>
      </c>
      <c r="R123" s="30" t="s">
        <v>22</v>
      </c>
      <c r="S123" s="4" t="s">
        <v>244</v>
      </c>
      <c r="T123" s="4" t="s">
        <v>91</v>
      </c>
      <c r="U123" s="4" t="s">
        <v>243</v>
      </c>
      <c r="V123" s="11" t="s">
        <v>1616</v>
      </c>
      <c r="W123" s="4" t="s">
        <v>52</v>
      </c>
    </row>
    <row r="124" spans="1:23" ht="315" x14ac:dyDescent="0.25">
      <c r="A124"/>
      <c r="B124" s="2" t="str">
        <f t="shared" si="4"/>
        <v>RESPONDIDO</v>
      </c>
      <c r="C124" s="29" t="str">
        <f t="shared" ca="1" si="5"/>
        <v/>
      </c>
      <c r="D124" s="2" t="s">
        <v>1617</v>
      </c>
      <c r="E124" s="4"/>
      <c r="F124" s="9" t="s">
        <v>12</v>
      </c>
      <c r="G124" s="4"/>
      <c r="H124" s="4"/>
      <c r="I124" s="9" t="s">
        <v>449</v>
      </c>
      <c r="J124" s="9"/>
      <c r="K124" s="3">
        <v>44690</v>
      </c>
      <c r="L124" s="6">
        <v>44720</v>
      </c>
      <c r="M124" s="24">
        <f t="shared" si="6"/>
        <v>30</v>
      </c>
      <c r="N124" s="12" t="str">
        <f t="shared" si="7"/>
        <v>Sim</v>
      </c>
      <c r="O124" s="2"/>
      <c r="P124" s="11" t="s">
        <v>1490</v>
      </c>
      <c r="Q124" s="30"/>
      <c r="R124" s="30" t="s">
        <v>508</v>
      </c>
      <c r="S124" s="4" t="s">
        <v>244</v>
      </c>
      <c r="T124" s="4" t="s">
        <v>91</v>
      </c>
      <c r="U124" s="4" t="s">
        <v>243</v>
      </c>
      <c r="V124" s="11" t="s">
        <v>1618</v>
      </c>
      <c r="W124" s="4" t="s">
        <v>33</v>
      </c>
    </row>
    <row r="125" spans="1:23" ht="61.5" x14ac:dyDescent="0.25">
      <c r="A125"/>
      <c r="B125" s="2" t="str">
        <f t="shared" si="4"/>
        <v>RESPONDIDO</v>
      </c>
      <c r="C125" s="29" t="str">
        <f t="shared" ca="1" si="5"/>
        <v/>
      </c>
      <c r="D125" s="2" t="s">
        <v>1634</v>
      </c>
      <c r="E125" s="4"/>
      <c r="F125" s="9" t="s">
        <v>12</v>
      </c>
      <c r="G125" s="4"/>
      <c r="H125" s="4"/>
      <c r="I125" s="9" t="s">
        <v>449</v>
      </c>
      <c r="J125" s="9"/>
      <c r="K125" s="3">
        <v>44690</v>
      </c>
      <c r="L125" s="6">
        <v>44714</v>
      </c>
      <c r="M125" s="24">
        <f t="shared" si="6"/>
        <v>24</v>
      </c>
      <c r="N125" s="12" t="str">
        <f t="shared" si="7"/>
        <v>Sim</v>
      </c>
      <c r="O125" s="2" t="s">
        <v>1635</v>
      </c>
      <c r="P125" s="11"/>
      <c r="Q125" s="30" t="s">
        <v>22</v>
      </c>
      <c r="R125" s="30" t="s">
        <v>22</v>
      </c>
      <c r="S125" s="4" t="s">
        <v>244</v>
      </c>
      <c r="T125" s="4" t="s">
        <v>91</v>
      </c>
      <c r="U125" s="4" t="s">
        <v>243</v>
      </c>
      <c r="V125" s="11" t="s">
        <v>1636</v>
      </c>
      <c r="W125" s="4" t="s">
        <v>29</v>
      </c>
    </row>
    <row r="126" spans="1:23" ht="120" x14ac:dyDescent="0.25">
      <c r="A126"/>
      <c r="B126" s="2" t="str">
        <f t="shared" si="4"/>
        <v>RESPONDIDO</v>
      </c>
      <c r="C126" s="29" t="str">
        <f t="shared" ca="1" si="5"/>
        <v/>
      </c>
      <c r="D126" s="2" t="s">
        <v>1619</v>
      </c>
      <c r="E126" s="4"/>
      <c r="F126" s="9" t="s">
        <v>12</v>
      </c>
      <c r="G126" s="4"/>
      <c r="H126" s="4"/>
      <c r="I126" s="9" t="s">
        <v>449</v>
      </c>
      <c r="J126" s="9"/>
      <c r="K126" s="3">
        <v>44691</v>
      </c>
      <c r="L126" s="6">
        <v>44712</v>
      </c>
      <c r="M126" s="24">
        <f t="shared" si="6"/>
        <v>21</v>
      </c>
      <c r="N126" s="12" t="str">
        <f t="shared" si="7"/>
        <v>Sim</v>
      </c>
      <c r="O126" s="2" t="s">
        <v>1620</v>
      </c>
      <c r="P126" s="11"/>
      <c r="Q126" s="30" t="s">
        <v>21</v>
      </c>
      <c r="R126" s="30" t="s">
        <v>22</v>
      </c>
      <c r="S126" s="4" t="s">
        <v>276</v>
      </c>
      <c r="T126" s="4" t="s">
        <v>91</v>
      </c>
      <c r="U126" s="4" t="s">
        <v>243</v>
      </c>
      <c r="V126" s="11" t="s">
        <v>1751</v>
      </c>
      <c r="W126" s="4" t="s">
        <v>52</v>
      </c>
    </row>
    <row r="127" spans="1:23" ht="61.5" x14ac:dyDescent="0.25">
      <c r="A127"/>
      <c r="B127" s="2" t="str">
        <f t="shared" si="4"/>
        <v>RESPONDIDO</v>
      </c>
      <c r="C127" s="29" t="str">
        <f t="shared" ca="1" si="5"/>
        <v/>
      </c>
      <c r="D127" s="2" t="s">
        <v>1637</v>
      </c>
      <c r="E127" s="4"/>
      <c r="F127" s="9" t="s">
        <v>12</v>
      </c>
      <c r="G127" s="4"/>
      <c r="H127" s="4"/>
      <c r="I127" s="9" t="s">
        <v>449</v>
      </c>
      <c r="J127" s="9"/>
      <c r="K127" s="3">
        <v>44692</v>
      </c>
      <c r="L127" s="6">
        <v>44714</v>
      </c>
      <c r="M127" s="24">
        <f t="shared" si="6"/>
        <v>22</v>
      </c>
      <c r="N127" s="12" t="str">
        <f t="shared" si="7"/>
        <v>Sim</v>
      </c>
      <c r="O127" s="2" t="s">
        <v>1595</v>
      </c>
      <c r="P127" s="11"/>
      <c r="Q127" s="30" t="s">
        <v>21</v>
      </c>
      <c r="R127" s="30" t="s">
        <v>22</v>
      </c>
      <c r="S127" s="4" t="s">
        <v>276</v>
      </c>
      <c r="T127" s="4" t="s">
        <v>91</v>
      </c>
      <c r="U127" s="4" t="s">
        <v>243</v>
      </c>
      <c r="V127" s="11" t="s">
        <v>1752</v>
      </c>
      <c r="W127" s="4" t="s">
        <v>27</v>
      </c>
    </row>
    <row r="128" spans="1:23" ht="210" x14ac:dyDescent="0.25">
      <c r="A128"/>
      <c r="B128" s="2" t="str">
        <f t="shared" si="4"/>
        <v>RESPONDIDO</v>
      </c>
      <c r="C128" s="29" t="str">
        <f t="shared" ca="1" si="5"/>
        <v/>
      </c>
      <c r="D128" s="2" t="s">
        <v>1621</v>
      </c>
      <c r="E128" s="4"/>
      <c r="F128" s="9" t="s">
        <v>12</v>
      </c>
      <c r="G128" s="4"/>
      <c r="H128" s="4"/>
      <c r="I128" s="9" t="s">
        <v>1812</v>
      </c>
      <c r="J128" s="9"/>
      <c r="K128" s="3">
        <v>44693</v>
      </c>
      <c r="L128" s="6">
        <v>44694</v>
      </c>
      <c r="M128" s="24">
        <f t="shared" si="6"/>
        <v>1</v>
      </c>
      <c r="N128" s="12" t="str">
        <f t="shared" si="7"/>
        <v>Não</v>
      </c>
      <c r="O128" s="1" t="s">
        <v>1622</v>
      </c>
      <c r="P128" s="11"/>
      <c r="Q128" s="30" t="s">
        <v>21</v>
      </c>
      <c r="R128" s="30" t="s">
        <v>22</v>
      </c>
      <c r="S128" s="4" t="s">
        <v>276</v>
      </c>
      <c r="T128" s="4" t="s">
        <v>91</v>
      </c>
      <c r="U128" s="4" t="s">
        <v>243</v>
      </c>
      <c r="V128" s="11" t="s">
        <v>1623</v>
      </c>
      <c r="W128" s="4" t="s">
        <v>59</v>
      </c>
    </row>
    <row r="129" spans="1:24" ht="105" x14ac:dyDescent="0.25">
      <c r="A129"/>
      <c r="B129" s="2" t="str">
        <f t="shared" si="4"/>
        <v>RESPONDIDO</v>
      </c>
      <c r="C129" s="29" t="str">
        <f t="shared" ca="1" si="5"/>
        <v/>
      </c>
      <c r="D129" s="2" t="s">
        <v>1624</v>
      </c>
      <c r="E129" s="4"/>
      <c r="F129" s="9" t="s">
        <v>14</v>
      </c>
      <c r="G129" s="4" t="s">
        <v>17</v>
      </c>
      <c r="H129" s="4"/>
      <c r="I129" s="9" t="s">
        <v>449</v>
      </c>
      <c r="J129" s="9"/>
      <c r="K129" s="3">
        <v>44697</v>
      </c>
      <c r="L129" s="6">
        <v>44701</v>
      </c>
      <c r="M129" s="24">
        <f t="shared" si="6"/>
        <v>4</v>
      </c>
      <c r="N129" s="12" t="str">
        <f t="shared" si="7"/>
        <v>Não</v>
      </c>
      <c r="O129" s="2" t="s">
        <v>1595</v>
      </c>
      <c r="P129" s="11"/>
      <c r="Q129" s="30" t="s">
        <v>21</v>
      </c>
      <c r="R129" s="30" t="s">
        <v>22</v>
      </c>
      <c r="S129" s="4" t="s">
        <v>276</v>
      </c>
      <c r="T129" s="4" t="s">
        <v>91</v>
      </c>
      <c r="U129" s="4" t="s">
        <v>243</v>
      </c>
      <c r="V129" s="11" t="s">
        <v>1625</v>
      </c>
      <c r="W129" s="4" t="s">
        <v>59</v>
      </c>
    </row>
    <row r="130" spans="1:24" ht="90" x14ac:dyDescent="0.25">
      <c r="A130"/>
      <c r="B130" s="2" t="str">
        <f t="shared" si="4"/>
        <v>RESPONDIDO</v>
      </c>
      <c r="C130" s="29" t="str">
        <f t="shared" ca="1" si="5"/>
        <v/>
      </c>
      <c r="D130" s="2" t="s">
        <v>1626</v>
      </c>
      <c r="E130" s="4"/>
      <c r="F130" s="9" t="s">
        <v>12</v>
      </c>
      <c r="G130" s="4"/>
      <c r="H130" s="4"/>
      <c r="I130" s="9" t="s">
        <v>449</v>
      </c>
      <c r="J130" s="9"/>
      <c r="K130" s="3">
        <v>44697</v>
      </c>
      <c r="L130" s="6">
        <v>44718</v>
      </c>
      <c r="M130" s="24">
        <f t="shared" si="6"/>
        <v>21</v>
      </c>
      <c r="N130" s="12" t="str">
        <f t="shared" si="7"/>
        <v>Sim</v>
      </c>
      <c r="O130" s="2"/>
      <c r="P130" s="11" t="s">
        <v>1627</v>
      </c>
      <c r="Q130" s="30"/>
      <c r="R130" s="30" t="s">
        <v>508</v>
      </c>
      <c r="S130" s="4" t="s">
        <v>276</v>
      </c>
      <c r="T130" s="4" t="s">
        <v>91</v>
      </c>
      <c r="U130" s="4" t="s">
        <v>243</v>
      </c>
      <c r="V130" s="11" t="s">
        <v>1628</v>
      </c>
      <c r="W130" s="4"/>
    </row>
    <row r="131" spans="1:24" ht="75" x14ac:dyDescent="0.25">
      <c r="A131"/>
      <c r="B131" s="2" t="str">
        <f t="shared" si="4"/>
        <v>RESPONDIDO</v>
      </c>
      <c r="C131" s="29" t="str">
        <f t="shared" ca="1" si="5"/>
        <v/>
      </c>
      <c r="D131" s="2" t="s">
        <v>1629</v>
      </c>
      <c r="E131" s="4"/>
      <c r="F131" s="9" t="s">
        <v>12</v>
      </c>
      <c r="G131" s="4"/>
      <c r="H131" s="4"/>
      <c r="I131" s="9" t="s">
        <v>449</v>
      </c>
      <c r="J131" s="9"/>
      <c r="K131" s="3">
        <v>44698</v>
      </c>
      <c r="L131" s="6">
        <v>44727</v>
      </c>
      <c r="M131" s="24">
        <f t="shared" si="6"/>
        <v>29</v>
      </c>
      <c r="N131" s="12" t="str">
        <f t="shared" si="7"/>
        <v>Sim</v>
      </c>
      <c r="O131" s="11" t="s">
        <v>1024</v>
      </c>
      <c r="P131" s="11"/>
      <c r="Q131" s="30" t="s">
        <v>21</v>
      </c>
      <c r="R131" s="30" t="s">
        <v>22</v>
      </c>
      <c r="S131" s="4" t="s">
        <v>244</v>
      </c>
      <c r="T131" s="4" t="s">
        <v>91</v>
      </c>
      <c r="U131" s="4" t="s">
        <v>243</v>
      </c>
      <c r="V131" s="11" t="s">
        <v>1753</v>
      </c>
      <c r="W131" s="4" t="s">
        <v>29</v>
      </c>
    </row>
    <row r="132" spans="1:24" ht="75" x14ac:dyDescent="0.25">
      <c r="A132"/>
      <c r="B132" s="2" t="str">
        <f t="shared" si="4"/>
        <v>RESPONDIDO</v>
      </c>
      <c r="C132" s="29" t="str">
        <f t="shared" ca="1" si="5"/>
        <v/>
      </c>
      <c r="D132" s="2" t="s">
        <v>1630</v>
      </c>
      <c r="E132" s="4"/>
      <c r="F132" s="9" t="s">
        <v>12</v>
      </c>
      <c r="G132" s="4"/>
      <c r="H132" s="4"/>
      <c r="I132" s="9" t="s">
        <v>449</v>
      </c>
      <c r="J132" s="9"/>
      <c r="K132" s="3">
        <v>44698</v>
      </c>
      <c r="L132" s="6">
        <v>44727</v>
      </c>
      <c r="M132" s="24">
        <f t="shared" si="6"/>
        <v>29</v>
      </c>
      <c r="N132" s="12" t="str">
        <f t="shared" si="7"/>
        <v>Sim</v>
      </c>
      <c r="O132" s="2" t="s">
        <v>1024</v>
      </c>
      <c r="P132" s="11"/>
      <c r="Q132" s="30" t="s">
        <v>21</v>
      </c>
      <c r="R132" s="30" t="s">
        <v>22</v>
      </c>
      <c r="S132" s="4" t="s">
        <v>244</v>
      </c>
      <c r="T132" s="4" t="s">
        <v>91</v>
      </c>
      <c r="U132" s="4" t="s">
        <v>243</v>
      </c>
      <c r="V132" s="11" t="s">
        <v>1631</v>
      </c>
      <c r="W132" s="4" t="s">
        <v>26</v>
      </c>
    </row>
    <row r="133" spans="1:24" ht="120" x14ac:dyDescent="0.25">
      <c r="A133"/>
      <c r="B133" s="2" t="str">
        <f t="shared" si="4"/>
        <v>RESPONDIDO</v>
      </c>
      <c r="C133" s="29" t="str">
        <f t="shared" ca="1" si="5"/>
        <v/>
      </c>
      <c r="D133" s="2" t="s">
        <v>1638</v>
      </c>
      <c r="E133" s="4"/>
      <c r="F133" s="9" t="s">
        <v>12</v>
      </c>
      <c r="G133" s="4"/>
      <c r="H133" s="4"/>
      <c r="I133" s="9" t="s">
        <v>1826</v>
      </c>
      <c r="J133" s="9"/>
      <c r="K133" s="3">
        <v>44699</v>
      </c>
      <c r="L133" s="6">
        <v>44720</v>
      </c>
      <c r="M133" s="24">
        <f t="shared" si="6"/>
        <v>21</v>
      </c>
      <c r="N133" s="12" t="str">
        <f t="shared" si="7"/>
        <v>Sim</v>
      </c>
      <c r="O133" s="11" t="s">
        <v>1024</v>
      </c>
      <c r="P133" s="11"/>
      <c r="Q133" s="30" t="s">
        <v>21</v>
      </c>
      <c r="R133" s="30" t="s">
        <v>22</v>
      </c>
      <c r="S133" s="4" t="s">
        <v>244</v>
      </c>
      <c r="T133" s="4" t="s">
        <v>91</v>
      </c>
      <c r="U133" s="4" t="s">
        <v>243</v>
      </c>
      <c r="V133" s="11" t="s">
        <v>1754</v>
      </c>
      <c r="W133" s="4" t="s">
        <v>28</v>
      </c>
    </row>
    <row r="134" spans="1:24" ht="61.5" x14ac:dyDescent="0.25">
      <c r="A134"/>
      <c r="B134" s="2" t="str">
        <f t="shared" si="4"/>
        <v>RESPONDIDO</v>
      </c>
      <c r="C134" s="29" t="str">
        <f t="shared" ca="1" si="5"/>
        <v/>
      </c>
      <c r="D134" s="2" t="s">
        <v>1755</v>
      </c>
      <c r="E134" s="4"/>
      <c r="F134" s="9" t="s">
        <v>12</v>
      </c>
      <c r="G134" s="4"/>
      <c r="H134" s="4"/>
      <c r="I134" s="9" t="s">
        <v>449</v>
      </c>
      <c r="J134" s="9"/>
      <c r="K134" s="3">
        <v>44700</v>
      </c>
      <c r="L134" s="6">
        <v>44720</v>
      </c>
      <c r="M134" s="24">
        <f t="shared" si="6"/>
        <v>20</v>
      </c>
      <c r="N134" s="12" t="str">
        <f t="shared" si="7"/>
        <v>Não</v>
      </c>
      <c r="O134" s="2" t="s">
        <v>541</v>
      </c>
      <c r="P134" s="2"/>
      <c r="Q134" s="30" t="s">
        <v>21</v>
      </c>
      <c r="R134" s="30" t="s">
        <v>22</v>
      </c>
      <c r="S134" s="4" t="s">
        <v>244</v>
      </c>
      <c r="T134" s="4" t="s">
        <v>91</v>
      </c>
      <c r="U134" s="4" t="s">
        <v>243</v>
      </c>
      <c r="V134" s="11" t="s">
        <v>1756</v>
      </c>
      <c r="W134" s="4" t="s">
        <v>52</v>
      </c>
    </row>
    <row r="135" spans="1:24" ht="61.5" x14ac:dyDescent="0.25">
      <c r="A135"/>
      <c r="B135" s="2" t="str">
        <f t="shared" si="4"/>
        <v>RESPONDIDO</v>
      </c>
      <c r="C135" s="29" t="str">
        <f t="shared" ca="1" si="5"/>
        <v/>
      </c>
      <c r="D135" s="2" t="s">
        <v>1757</v>
      </c>
      <c r="E135" s="4"/>
      <c r="F135" s="9" t="s">
        <v>12</v>
      </c>
      <c r="G135" s="4"/>
      <c r="H135" s="4"/>
      <c r="I135" s="9" t="s">
        <v>449</v>
      </c>
      <c r="J135" s="9"/>
      <c r="K135" s="3">
        <v>44701</v>
      </c>
      <c r="L135" s="6">
        <v>44727</v>
      </c>
      <c r="M135" s="24">
        <f t="shared" si="6"/>
        <v>26</v>
      </c>
      <c r="N135" s="12" t="str">
        <f t="shared" si="7"/>
        <v>Sim</v>
      </c>
      <c r="O135" s="2" t="s">
        <v>1024</v>
      </c>
      <c r="P135" s="11"/>
      <c r="Q135" s="30" t="s">
        <v>21</v>
      </c>
      <c r="R135" s="30" t="s">
        <v>22</v>
      </c>
      <c r="S135" s="4" t="s">
        <v>244</v>
      </c>
      <c r="T135" s="4" t="s">
        <v>91</v>
      </c>
      <c r="U135" s="4" t="s">
        <v>243</v>
      </c>
      <c r="V135" s="11" t="s">
        <v>1758</v>
      </c>
      <c r="W135" s="4" t="s">
        <v>52</v>
      </c>
    </row>
    <row r="136" spans="1:24" ht="81" customHeight="1" x14ac:dyDescent="0.25">
      <c r="A136"/>
      <c r="B136" s="2" t="str">
        <f t="shared" si="4"/>
        <v>RESPONDIDO</v>
      </c>
      <c r="C136" s="29" t="str">
        <f t="shared" ca="1" si="5"/>
        <v/>
      </c>
      <c r="D136" s="2" t="s">
        <v>1759</v>
      </c>
      <c r="E136" s="4"/>
      <c r="F136" s="9" t="s">
        <v>12</v>
      </c>
      <c r="G136" s="4"/>
      <c r="H136" s="4"/>
      <c r="I136" s="9" t="s">
        <v>449</v>
      </c>
      <c r="J136" s="9"/>
      <c r="K136" s="3">
        <v>44701</v>
      </c>
      <c r="L136" s="6">
        <v>44727</v>
      </c>
      <c r="M136" s="24">
        <f t="shared" si="6"/>
        <v>26</v>
      </c>
      <c r="N136" s="12" t="str">
        <f t="shared" si="7"/>
        <v>Sim</v>
      </c>
      <c r="O136" s="2" t="s">
        <v>1635</v>
      </c>
      <c r="P136" s="11"/>
      <c r="Q136" s="30" t="s">
        <v>22</v>
      </c>
      <c r="R136" s="30" t="s">
        <v>22</v>
      </c>
      <c r="S136" s="4" t="s">
        <v>244</v>
      </c>
      <c r="T136" s="4" t="s">
        <v>91</v>
      </c>
      <c r="U136" s="4" t="s">
        <v>243</v>
      </c>
      <c r="V136" s="11" t="s">
        <v>1760</v>
      </c>
      <c r="W136" s="4" t="s">
        <v>29</v>
      </c>
    </row>
    <row r="137" spans="1:24" ht="61.5" x14ac:dyDescent="0.25">
      <c r="A137"/>
      <c r="B137" s="2" t="str">
        <f t="shared" si="4"/>
        <v>RESPONDIDO</v>
      </c>
      <c r="C137" s="29" t="str">
        <f t="shared" ca="1" si="5"/>
        <v/>
      </c>
      <c r="D137" s="2" t="s">
        <v>1761</v>
      </c>
      <c r="E137" s="4"/>
      <c r="F137" s="9" t="s">
        <v>12</v>
      </c>
      <c r="G137" s="4"/>
      <c r="H137" s="4"/>
      <c r="I137" s="9" t="s">
        <v>1850</v>
      </c>
      <c r="J137" s="9"/>
      <c r="K137" s="3">
        <v>44701</v>
      </c>
      <c r="L137" s="6">
        <v>44719</v>
      </c>
      <c r="M137" s="24">
        <f t="shared" si="6"/>
        <v>18</v>
      </c>
      <c r="N137" s="12" t="str">
        <f t="shared" si="7"/>
        <v>Não</v>
      </c>
      <c r="O137" s="2" t="s">
        <v>1635</v>
      </c>
      <c r="P137" s="11"/>
      <c r="Q137" s="30" t="s">
        <v>22</v>
      </c>
      <c r="R137" s="30" t="s">
        <v>22</v>
      </c>
      <c r="S137" s="4" t="s">
        <v>244</v>
      </c>
      <c r="T137" s="4" t="s">
        <v>91</v>
      </c>
      <c r="U137" s="4" t="s">
        <v>243</v>
      </c>
      <c r="V137" s="11" t="s">
        <v>1762</v>
      </c>
      <c r="W137" s="4" t="s">
        <v>29</v>
      </c>
    </row>
    <row r="138" spans="1:24" ht="61.5" x14ac:dyDescent="0.25">
      <c r="A138"/>
      <c r="B138" s="2" t="str">
        <f t="shared" si="4"/>
        <v>RESPONDIDO</v>
      </c>
      <c r="C138" s="29" t="str">
        <f t="shared" ca="1" si="5"/>
        <v/>
      </c>
      <c r="D138" s="2" t="s">
        <v>1763</v>
      </c>
      <c r="E138" s="4"/>
      <c r="F138" s="9" t="s">
        <v>12</v>
      </c>
      <c r="G138" s="4"/>
      <c r="H138" s="4"/>
      <c r="I138" s="9" t="s">
        <v>1850</v>
      </c>
      <c r="J138" s="9"/>
      <c r="K138" s="3">
        <v>44701</v>
      </c>
      <c r="L138" s="6">
        <v>44719</v>
      </c>
      <c r="M138" s="24">
        <f t="shared" si="6"/>
        <v>18</v>
      </c>
      <c r="N138" s="12" t="str">
        <f t="shared" si="7"/>
        <v>Não</v>
      </c>
      <c r="O138" s="1" t="s">
        <v>1635</v>
      </c>
      <c r="P138" s="11"/>
      <c r="Q138" s="30" t="s">
        <v>22</v>
      </c>
      <c r="R138" s="30" t="s">
        <v>22</v>
      </c>
      <c r="S138" s="4" t="s">
        <v>244</v>
      </c>
      <c r="T138" s="4" t="s">
        <v>91</v>
      </c>
      <c r="U138" s="4" t="s">
        <v>243</v>
      </c>
      <c r="V138" s="11" t="s">
        <v>1764</v>
      </c>
      <c r="W138" s="4" t="s">
        <v>29</v>
      </c>
    </row>
    <row r="139" spans="1:24" ht="61.5" x14ac:dyDescent="0.25">
      <c r="A139"/>
      <c r="B139" s="2" t="str">
        <f t="shared" si="4"/>
        <v>RESPONDIDO</v>
      </c>
      <c r="C139" s="29" t="str">
        <f t="shared" ca="1" si="5"/>
        <v/>
      </c>
      <c r="D139" s="2" t="s">
        <v>1765</v>
      </c>
      <c r="E139" s="4"/>
      <c r="F139" s="9" t="s">
        <v>12</v>
      </c>
      <c r="G139" s="4"/>
      <c r="H139" s="4"/>
      <c r="I139" s="9" t="s">
        <v>1850</v>
      </c>
      <c r="J139" s="9"/>
      <c r="K139" s="3">
        <v>44701</v>
      </c>
      <c r="L139" s="6">
        <v>44719</v>
      </c>
      <c r="M139" s="24">
        <f t="shared" si="6"/>
        <v>18</v>
      </c>
      <c r="N139" s="12" t="str">
        <f t="shared" si="7"/>
        <v>Não</v>
      </c>
      <c r="O139" s="2" t="s">
        <v>1635</v>
      </c>
      <c r="P139" s="11"/>
      <c r="Q139" s="30" t="s">
        <v>22</v>
      </c>
      <c r="R139" s="30" t="s">
        <v>22</v>
      </c>
      <c r="S139" s="4" t="s">
        <v>244</v>
      </c>
      <c r="T139" s="4" t="s">
        <v>91</v>
      </c>
      <c r="U139" s="4" t="s">
        <v>243</v>
      </c>
      <c r="V139" s="11" t="s">
        <v>1766</v>
      </c>
      <c r="W139" s="4" t="s">
        <v>29</v>
      </c>
    </row>
    <row r="140" spans="1:24" ht="61.5" x14ac:dyDescent="0.25">
      <c r="A140"/>
      <c r="B140" s="2" t="str">
        <f t="shared" si="4"/>
        <v>RESPONDIDO</v>
      </c>
      <c r="C140" s="29" t="str">
        <f t="shared" ca="1" si="5"/>
        <v/>
      </c>
      <c r="D140" s="2" t="s">
        <v>1767</v>
      </c>
      <c r="E140" s="4"/>
      <c r="F140" s="9" t="s">
        <v>12</v>
      </c>
      <c r="G140" s="4"/>
      <c r="H140" s="4"/>
      <c r="I140" s="9" t="s">
        <v>1850</v>
      </c>
      <c r="J140" s="9"/>
      <c r="K140" s="3">
        <v>44701</v>
      </c>
      <c r="L140" s="6">
        <v>44719</v>
      </c>
      <c r="M140" s="24">
        <f t="shared" si="6"/>
        <v>18</v>
      </c>
      <c r="N140" s="12" t="str">
        <f t="shared" si="7"/>
        <v>Não</v>
      </c>
      <c r="O140" s="2" t="s">
        <v>1635</v>
      </c>
      <c r="P140" s="11"/>
      <c r="Q140" s="30" t="s">
        <v>22</v>
      </c>
      <c r="R140" s="30" t="s">
        <v>22</v>
      </c>
      <c r="S140" s="4" t="s">
        <v>244</v>
      </c>
      <c r="T140" s="4" t="s">
        <v>91</v>
      </c>
      <c r="U140" s="4" t="s">
        <v>243</v>
      </c>
      <c r="V140" s="11" t="s">
        <v>1768</v>
      </c>
      <c r="W140" s="4" t="s">
        <v>29</v>
      </c>
    </row>
    <row r="141" spans="1:24" ht="225" x14ac:dyDescent="0.25">
      <c r="A141"/>
      <c r="B141" s="2" t="str">
        <f t="shared" si="4"/>
        <v>RESPONDIDO</v>
      </c>
      <c r="C141" s="29" t="str">
        <f t="shared" ca="1" si="5"/>
        <v/>
      </c>
      <c r="D141" s="2" t="s">
        <v>1769</v>
      </c>
      <c r="E141" s="4"/>
      <c r="F141" s="9" t="s">
        <v>12</v>
      </c>
      <c r="G141" s="4"/>
      <c r="H141" s="4"/>
      <c r="I141" s="9" t="s">
        <v>1863</v>
      </c>
      <c r="J141" s="9"/>
      <c r="K141" s="3">
        <v>44702</v>
      </c>
      <c r="L141" s="6">
        <v>44732</v>
      </c>
      <c r="M141" s="24">
        <f t="shared" si="6"/>
        <v>30</v>
      </c>
      <c r="N141" s="12" t="str">
        <f t="shared" si="7"/>
        <v>Sim</v>
      </c>
      <c r="O141" s="2" t="s">
        <v>1770</v>
      </c>
      <c r="P141" s="11" t="s">
        <v>1771</v>
      </c>
      <c r="Q141" s="30" t="s">
        <v>22</v>
      </c>
      <c r="R141" s="30" t="s">
        <v>508</v>
      </c>
      <c r="S141" s="4" t="s">
        <v>276</v>
      </c>
      <c r="T141" s="4" t="s">
        <v>91</v>
      </c>
      <c r="U141" s="4" t="s">
        <v>243</v>
      </c>
      <c r="V141" s="11" t="s">
        <v>1772</v>
      </c>
      <c r="W141" s="4" t="s">
        <v>59</v>
      </c>
    </row>
    <row r="142" spans="1:24" ht="90" x14ac:dyDescent="0.25">
      <c r="A142"/>
      <c r="B142" s="2" t="str">
        <f t="shared" si="4"/>
        <v>RESPONDIDO</v>
      </c>
      <c r="C142" s="29" t="str">
        <f t="shared" ca="1" si="5"/>
        <v/>
      </c>
      <c r="D142" s="2" t="s">
        <v>1782</v>
      </c>
      <c r="E142" s="4"/>
      <c r="F142" s="9" t="s">
        <v>12</v>
      </c>
      <c r="G142" s="4"/>
      <c r="H142" s="4"/>
      <c r="I142" s="9" t="s">
        <v>1864</v>
      </c>
      <c r="J142" s="9"/>
      <c r="K142" s="3">
        <v>44704</v>
      </c>
      <c r="L142" s="6">
        <v>44735</v>
      </c>
      <c r="M142" s="24">
        <f t="shared" si="6"/>
        <v>31</v>
      </c>
      <c r="N142" s="12" t="str">
        <f t="shared" si="7"/>
        <v>Sim</v>
      </c>
      <c r="O142" s="2" t="s">
        <v>1746</v>
      </c>
      <c r="P142" s="11"/>
      <c r="Q142" s="30" t="s">
        <v>21</v>
      </c>
      <c r="R142" s="30" t="s">
        <v>22</v>
      </c>
      <c r="S142" s="4" t="s">
        <v>2081</v>
      </c>
      <c r="T142" s="4" t="s">
        <v>2082</v>
      </c>
      <c r="U142" s="4" t="s">
        <v>243</v>
      </c>
      <c r="V142" s="11" t="s">
        <v>1783</v>
      </c>
      <c r="W142" s="4" t="s">
        <v>29</v>
      </c>
    </row>
    <row r="143" spans="1:24" ht="75" x14ac:dyDescent="0.25">
      <c r="A143"/>
      <c r="B143" s="2" t="str">
        <f t="shared" si="4"/>
        <v>RESPONDIDO</v>
      </c>
      <c r="C143" s="29" t="str">
        <f t="shared" ca="1" si="5"/>
        <v/>
      </c>
      <c r="D143" s="2" t="s">
        <v>1784</v>
      </c>
      <c r="E143" s="4"/>
      <c r="F143" s="9" t="s">
        <v>12</v>
      </c>
      <c r="G143" s="4"/>
      <c r="H143" s="4"/>
      <c r="I143" s="9" t="s">
        <v>1865</v>
      </c>
      <c r="J143" s="9"/>
      <c r="K143" s="3">
        <v>44704</v>
      </c>
      <c r="L143" s="6">
        <v>44735</v>
      </c>
      <c r="M143" s="24">
        <f t="shared" si="6"/>
        <v>31</v>
      </c>
      <c r="N143" s="12" t="str">
        <f t="shared" si="7"/>
        <v>Sim</v>
      </c>
      <c r="O143" s="2" t="s">
        <v>1746</v>
      </c>
      <c r="P143" s="11"/>
      <c r="Q143" s="30" t="s">
        <v>21</v>
      </c>
      <c r="R143" s="30" t="s">
        <v>22</v>
      </c>
      <c r="S143" s="4" t="s">
        <v>2081</v>
      </c>
      <c r="T143" s="4" t="s">
        <v>2082</v>
      </c>
      <c r="U143" s="4" t="s">
        <v>243</v>
      </c>
      <c r="V143" s="11" t="s">
        <v>1785</v>
      </c>
      <c r="W143" s="4" t="s">
        <v>60</v>
      </c>
    </row>
    <row r="144" spans="1:24" ht="90" x14ac:dyDescent="0.25">
      <c r="A144"/>
      <c r="B144" s="2" t="str">
        <f t="shared" si="4"/>
        <v>RESPONDIDO</v>
      </c>
      <c r="C144" s="29" t="str">
        <f t="shared" ca="1" si="5"/>
        <v/>
      </c>
      <c r="D144" s="2" t="s">
        <v>1786</v>
      </c>
      <c r="E144" s="4"/>
      <c r="F144" s="9" t="s">
        <v>12</v>
      </c>
      <c r="G144" s="4"/>
      <c r="H144" s="4"/>
      <c r="I144" s="9" t="s">
        <v>1866</v>
      </c>
      <c r="J144" s="9"/>
      <c r="K144" s="3">
        <v>44704</v>
      </c>
      <c r="L144" s="6">
        <v>44733</v>
      </c>
      <c r="M144" s="24">
        <f t="shared" si="6"/>
        <v>29</v>
      </c>
      <c r="N144" s="12" t="str">
        <f t="shared" si="7"/>
        <v>Sim</v>
      </c>
      <c r="O144" s="2" t="s">
        <v>1024</v>
      </c>
      <c r="P144" s="2"/>
      <c r="Q144" s="30" t="s">
        <v>21</v>
      </c>
      <c r="R144" s="30" t="s">
        <v>22</v>
      </c>
      <c r="S144" s="4" t="s">
        <v>244</v>
      </c>
      <c r="T144" s="4" t="s">
        <v>91</v>
      </c>
      <c r="U144" s="4" t="s">
        <v>243</v>
      </c>
      <c r="V144" s="11" t="s">
        <v>1787</v>
      </c>
      <c r="W144" s="4" t="s">
        <v>38</v>
      </c>
      <c r="X144" s="10"/>
    </row>
    <row r="145" spans="1:23" ht="180" x14ac:dyDescent="0.25">
      <c r="A145"/>
      <c r="B145" s="2" t="str">
        <f t="shared" si="4"/>
        <v>RESPONDIDO</v>
      </c>
      <c r="C145" s="29" t="str">
        <f t="shared" ca="1" si="5"/>
        <v/>
      </c>
      <c r="D145" s="2" t="s">
        <v>1788</v>
      </c>
      <c r="E145" s="4"/>
      <c r="F145" s="9" t="s">
        <v>12</v>
      </c>
      <c r="G145" s="4"/>
      <c r="H145" s="4"/>
      <c r="I145" s="9" t="s">
        <v>1867</v>
      </c>
      <c r="J145" s="9"/>
      <c r="K145" s="3">
        <v>44704</v>
      </c>
      <c r="L145" s="6">
        <v>44735</v>
      </c>
      <c r="M145" s="24">
        <f t="shared" si="6"/>
        <v>31</v>
      </c>
      <c r="N145" s="12" t="str">
        <f t="shared" si="7"/>
        <v>Sim</v>
      </c>
      <c r="O145" s="11" t="s">
        <v>1635</v>
      </c>
      <c r="P145" s="11"/>
      <c r="Q145" s="30" t="s">
        <v>22</v>
      </c>
      <c r="R145" s="30" t="s">
        <v>22</v>
      </c>
      <c r="S145" s="4" t="s">
        <v>244</v>
      </c>
      <c r="T145" s="4" t="s">
        <v>91</v>
      </c>
      <c r="U145" s="4" t="s">
        <v>243</v>
      </c>
      <c r="V145" s="11" t="s">
        <v>1789</v>
      </c>
      <c r="W145" s="4" t="s">
        <v>29</v>
      </c>
    </row>
    <row r="146" spans="1:23" ht="75" x14ac:dyDescent="0.25">
      <c r="A146"/>
      <c r="B146" s="2" t="str">
        <f t="shared" si="4"/>
        <v>RESPONDIDO</v>
      </c>
      <c r="C146" s="29" t="str">
        <f t="shared" ca="1" si="5"/>
        <v/>
      </c>
      <c r="D146" s="2" t="s">
        <v>1791</v>
      </c>
      <c r="E146" s="4"/>
      <c r="F146" s="9" t="s">
        <v>12</v>
      </c>
      <c r="G146" s="4"/>
      <c r="H146" s="4"/>
      <c r="I146" s="9" t="s">
        <v>1868</v>
      </c>
      <c r="J146" s="9"/>
      <c r="K146" s="3">
        <v>44707</v>
      </c>
      <c r="L146" s="6">
        <v>44734</v>
      </c>
      <c r="M146" s="24">
        <f t="shared" si="6"/>
        <v>27</v>
      </c>
      <c r="N146" s="12" t="str">
        <f t="shared" si="7"/>
        <v>Sim</v>
      </c>
      <c r="O146" s="2" t="s">
        <v>1595</v>
      </c>
      <c r="P146" s="11"/>
      <c r="Q146" s="30" t="s">
        <v>21</v>
      </c>
      <c r="R146" s="30" t="s">
        <v>22</v>
      </c>
      <c r="S146" s="4" t="s">
        <v>276</v>
      </c>
      <c r="T146" s="4" t="s">
        <v>91</v>
      </c>
      <c r="U146" s="4" t="s">
        <v>243</v>
      </c>
      <c r="V146" s="11" t="s">
        <v>1792</v>
      </c>
      <c r="W146" s="4" t="s">
        <v>59</v>
      </c>
    </row>
    <row r="147" spans="1:23" ht="61.5" x14ac:dyDescent="0.25">
      <c r="A147"/>
      <c r="B147" s="2" t="str">
        <f t="shared" si="4"/>
        <v>RESPONDIDO</v>
      </c>
      <c r="C147" s="29" t="str">
        <f t="shared" ca="1" si="5"/>
        <v/>
      </c>
      <c r="D147" s="2" t="s">
        <v>1793</v>
      </c>
      <c r="E147" s="4"/>
      <c r="F147" s="9" t="s">
        <v>12</v>
      </c>
      <c r="G147" s="4"/>
      <c r="H147" s="4"/>
      <c r="I147" s="9" t="s">
        <v>449</v>
      </c>
      <c r="J147" s="9"/>
      <c r="K147" s="3">
        <v>44707</v>
      </c>
      <c r="L147" s="6">
        <v>44739</v>
      </c>
      <c r="M147" s="24">
        <f t="shared" si="6"/>
        <v>32</v>
      </c>
      <c r="N147" s="12" t="str">
        <f t="shared" si="7"/>
        <v>Sim</v>
      </c>
      <c r="O147" s="2" t="s">
        <v>1024</v>
      </c>
      <c r="P147" s="11"/>
      <c r="Q147" s="30" t="s">
        <v>21</v>
      </c>
      <c r="R147" s="30" t="s">
        <v>22</v>
      </c>
      <c r="S147" s="4" t="s">
        <v>244</v>
      </c>
      <c r="T147" s="4" t="s">
        <v>91</v>
      </c>
      <c r="U147" s="4" t="s">
        <v>243</v>
      </c>
      <c r="V147" s="11" t="s">
        <v>1794</v>
      </c>
      <c r="W147" s="4" t="s">
        <v>33</v>
      </c>
    </row>
    <row r="148" spans="1:23" ht="75" x14ac:dyDescent="0.25">
      <c r="A148"/>
      <c r="B148" s="2" t="str">
        <f t="shared" si="4"/>
        <v>RESPONDIDO</v>
      </c>
      <c r="C148" s="29" t="str">
        <f t="shared" ca="1" si="5"/>
        <v/>
      </c>
      <c r="D148" s="2" t="s">
        <v>1795</v>
      </c>
      <c r="E148" s="4"/>
      <c r="F148" s="9" t="s">
        <v>12</v>
      </c>
      <c r="G148" s="4"/>
      <c r="H148" s="4"/>
      <c r="I148" s="9" t="s">
        <v>1798</v>
      </c>
      <c r="J148" s="9"/>
      <c r="K148" s="3">
        <v>44709</v>
      </c>
      <c r="L148" s="6">
        <v>44712</v>
      </c>
      <c r="M148" s="24">
        <f t="shared" si="6"/>
        <v>3</v>
      </c>
      <c r="N148" s="12" t="str">
        <f t="shared" si="7"/>
        <v>Não</v>
      </c>
      <c r="O148" s="2" t="s">
        <v>1796</v>
      </c>
      <c r="P148" s="11"/>
      <c r="Q148" s="30" t="s">
        <v>21</v>
      </c>
      <c r="R148" s="30" t="s">
        <v>22</v>
      </c>
      <c r="S148" s="4" t="s">
        <v>244</v>
      </c>
      <c r="T148" s="4" t="s">
        <v>91</v>
      </c>
      <c r="U148" s="4" t="s">
        <v>243</v>
      </c>
      <c r="V148" s="11" t="s">
        <v>1797</v>
      </c>
      <c r="W148" s="4" t="s">
        <v>59</v>
      </c>
    </row>
    <row r="149" spans="1:23" ht="105" x14ac:dyDescent="0.25">
      <c r="A149"/>
      <c r="B149" s="2" t="str">
        <f t="shared" si="4"/>
        <v>RESPONDIDO</v>
      </c>
      <c r="C149" s="29" t="str">
        <f t="shared" ca="1" si="5"/>
        <v/>
      </c>
      <c r="D149" s="2" t="s">
        <v>1799</v>
      </c>
      <c r="E149" s="4"/>
      <c r="F149" s="9" t="s">
        <v>12</v>
      </c>
      <c r="G149" s="4"/>
      <c r="H149" s="4"/>
      <c r="I149" s="9" t="s">
        <v>1807</v>
      </c>
      <c r="J149" s="9"/>
      <c r="K149" s="3">
        <v>44711</v>
      </c>
      <c r="L149" s="6">
        <v>44712</v>
      </c>
      <c r="M149" s="24">
        <f t="shared" si="6"/>
        <v>1</v>
      </c>
      <c r="N149" s="12" t="str">
        <f t="shared" si="7"/>
        <v>Não</v>
      </c>
      <c r="O149" s="2" t="s">
        <v>1800</v>
      </c>
      <c r="P149" s="11"/>
      <c r="Q149" s="30" t="s">
        <v>21</v>
      </c>
      <c r="R149" s="30" t="s">
        <v>22</v>
      </c>
      <c r="S149" s="4" t="s">
        <v>244</v>
      </c>
      <c r="T149" s="4" t="s">
        <v>91</v>
      </c>
      <c r="U149" s="4" t="s">
        <v>243</v>
      </c>
      <c r="V149" s="11" t="s">
        <v>1801</v>
      </c>
      <c r="W149" s="4" t="s">
        <v>59</v>
      </c>
    </row>
    <row r="150" spans="1:23" ht="75" x14ac:dyDescent="0.25">
      <c r="A150"/>
      <c r="B150" s="2" t="str">
        <f t="shared" si="4"/>
        <v>RESPONDIDO</v>
      </c>
      <c r="C150" s="29" t="str">
        <f t="shared" ca="1" si="5"/>
        <v/>
      </c>
      <c r="D150" s="2" t="s">
        <v>1802</v>
      </c>
      <c r="E150" s="4"/>
      <c r="F150" s="9" t="s">
        <v>12</v>
      </c>
      <c r="G150" s="4"/>
      <c r="H150" s="4"/>
      <c r="I150" s="9" t="s">
        <v>1869</v>
      </c>
      <c r="J150" s="9"/>
      <c r="K150" s="3">
        <v>44712</v>
      </c>
      <c r="L150" s="6">
        <v>44733</v>
      </c>
      <c r="M150" s="24">
        <f t="shared" si="6"/>
        <v>21</v>
      </c>
      <c r="N150" s="12" t="str">
        <f t="shared" si="7"/>
        <v>Sim</v>
      </c>
      <c r="O150" s="2" t="s">
        <v>1622</v>
      </c>
      <c r="P150" s="11"/>
      <c r="Q150" s="30" t="s">
        <v>21</v>
      </c>
      <c r="R150" s="30" t="s">
        <v>22</v>
      </c>
      <c r="S150" s="4" t="s">
        <v>276</v>
      </c>
      <c r="T150" s="4" t="s">
        <v>91</v>
      </c>
      <c r="U150" s="4" t="s">
        <v>243</v>
      </c>
      <c r="V150" s="11" t="s">
        <v>1803</v>
      </c>
      <c r="W150" s="4" t="s">
        <v>35</v>
      </c>
    </row>
    <row r="151" spans="1:23" ht="75" x14ac:dyDescent="0.25">
      <c r="A151"/>
      <c r="B151" s="2" t="str">
        <f t="shared" si="4"/>
        <v>RESPONDIDO</v>
      </c>
      <c r="C151" s="29" t="str">
        <f t="shared" ca="1" si="5"/>
        <v/>
      </c>
      <c r="D151" s="2" t="s">
        <v>1804</v>
      </c>
      <c r="E151" s="4"/>
      <c r="F151" s="9" t="s">
        <v>12</v>
      </c>
      <c r="G151" s="4"/>
      <c r="H151" s="4"/>
      <c r="I151" s="9" t="s">
        <v>1870</v>
      </c>
      <c r="J151" s="9"/>
      <c r="K151" s="3">
        <v>44712</v>
      </c>
      <c r="L151" s="6">
        <v>44733</v>
      </c>
      <c r="M151" s="24">
        <f t="shared" si="6"/>
        <v>21</v>
      </c>
      <c r="N151" s="12" t="str">
        <f t="shared" si="7"/>
        <v>Sim</v>
      </c>
      <c r="O151" s="2" t="s">
        <v>1805</v>
      </c>
      <c r="P151" s="11"/>
      <c r="Q151" s="30" t="s">
        <v>21</v>
      </c>
      <c r="R151" s="30" t="s">
        <v>22</v>
      </c>
      <c r="S151" s="4" t="s">
        <v>2083</v>
      </c>
      <c r="T151" s="4" t="s">
        <v>91</v>
      </c>
      <c r="U151" s="4" t="s">
        <v>243</v>
      </c>
      <c r="V151" s="11" t="s">
        <v>1806</v>
      </c>
      <c r="W151" s="4" t="s">
        <v>59</v>
      </c>
    </row>
    <row r="152" spans="1:23" ht="61.5" x14ac:dyDescent="0.25">
      <c r="A152"/>
      <c r="B152" s="2" t="str">
        <f t="shared" si="4"/>
        <v>RESPONDIDO</v>
      </c>
      <c r="C152" s="29" t="str">
        <f t="shared" ca="1" si="5"/>
        <v/>
      </c>
      <c r="D152" s="2" t="s">
        <v>1808</v>
      </c>
      <c r="E152" s="4"/>
      <c r="F152" s="9" t="s">
        <v>12</v>
      </c>
      <c r="G152" s="4"/>
      <c r="H152" s="4"/>
      <c r="I152" s="9" t="s">
        <v>449</v>
      </c>
      <c r="J152" s="9"/>
      <c r="K152" s="3">
        <v>44713</v>
      </c>
      <c r="L152" s="6">
        <v>44743</v>
      </c>
      <c r="M152" s="24">
        <f t="shared" si="6"/>
        <v>30</v>
      </c>
      <c r="N152" s="12" t="str">
        <f t="shared" si="7"/>
        <v>Sim</v>
      </c>
      <c r="O152" s="2" t="s">
        <v>1024</v>
      </c>
      <c r="P152" s="11"/>
      <c r="Q152" s="30" t="s">
        <v>21</v>
      </c>
      <c r="R152" s="30" t="s">
        <v>22</v>
      </c>
      <c r="S152" s="4" t="s">
        <v>244</v>
      </c>
      <c r="T152" s="4" t="s">
        <v>91</v>
      </c>
      <c r="U152" s="4" t="s">
        <v>243</v>
      </c>
      <c r="V152" s="11" t="s">
        <v>1809</v>
      </c>
      <c r="W152" s="4" t="s">
        <v>52</v>
      </c>
    </row>
    <row r="153" spans="1:23" ht="61.5" x14ac:dyDescent="0.25">
      <c r="A153"/>
      <c r="B153" s="2" t="str">
        <f t="shared" si="4"/>
        <v>RESPONDIDO</v>
      </c>
      <c r="C153" s="29" t="str">
        <f t="shared" ca="1" si="5"/>
        <v/>
      </c>
      <c r="D153" s="2" t="s">
        <v>1810</v>
      </c>
      <c r="E153" s="4"/>
      <c r="F153" s="9" t="s">
        <v>12</v>
      </c>
      <c r="G153" s="4"/>
      <c r="H153" s="4"/>
      <c r="I153" s="9" t="s">
        <v>449</v>
      </c>
      <c r="J153" s="9"/>
      <c r="K153" s="3">
        <v>44713</v>
      </c>
      <c r="L153" s="6">
        <v>44735</v>
      </c>
      <c r="M153" s="24">
        <f t="shared" si="6"/>
        <v>22</v>
      </c>
      <c r="N153" s="12" t="str">
        <f t="shared" si="7"/>
        <v>Sim</v>
      </c>
      <c r="O153" s="2" t="s">
        <v>1024</v>
      </c>
      <c r="P153" s="11"/>
      <c r="Q153" s="30" t="s">
        <v>21</v>
      </c>
      <c r="R153" s="30" t="s">
        <v>22</v>
      </c>
      <c r="S153" s="4" t="s">
        <v>244</v>
      </c>
      <c r="T153" s="4" t="s">
        <v>91</v>
      </c>
      <c r="U153" s="4" t="s">
        <v>243</v>
      </c>
      <c r="V153" s="11" t="s">
        <v>1811</v>
      </c>
      <c r="W153" s="4" t="s">
        <v>31</v>
      </c>
    </row>
    <row r="154" spans="1:23" ht="210" x14ac:dyDescent="0.25">
      <c r="A154"/>
      <c r="B154" s="2" t="str">
        <f t="shared" si="4"/>
        <v>RESPONDIDO</v>
      </c>
      <c r="C154" s="29" t="str">
        <f t="shared" ca="1" si="5"/>
        <v/>
      </c>
      <c r="D154" s="2" t="s">
        <v>1813</v>
      </c>
      <c r="E154" s="4"/>
      <c r="F154" s="9" t="s">
        <v>12</v>
      </c>
      <c r="G154" s="4"/>
      <c r="H154" s="4"/>
      <c r="I154" s="9" t="s">
        <v>1821</v>
      </c>
      <c r="J154" s="9"/>
      <c r="K154" s="3">
        <v>44714</v>
      </c>
      <c r="L154" s="6">
        <v>44718</v>
      </c>
      <c r="M154" s="24">
        <f t="shared" si="6"/>
        <v>4</v>
      </c>
      <c r="N154" s="12" t="str">
        <f t="shared" si="7"/>
        <v>Não</v>
      </c>
      <c r="O154" s="2" t="s">
        <v>1814</v>
      </c>
      <c r="P154" s="2" t="s">
        <v>1815</v>
      </c>
      <c r="Q154" s="30"/>
      <c r="R154" s="30" t="s">
        <v>508</v>
      </c>
      <c r="S154" s="4" t="s">
        <v>2084</v>
      </c>
      <c r="T154" s="4" t="s">
        <v>91</v>
      </c>
      <c r="U154" s="4" t="s">
        <v>243</v>
      </c>
      <c r="V154" s="11" t="s">
        <v>1816</v>
      </c>
      <c r="W154" s="4" t="s">
        <v>59</v>
      </c>
    </row>
    <row r="155" spans="1:23" ht="61.5" x14ac:dyDescent="0.25">
      <c r="A155"/>
      <c r="B155" s="2" t="str">
        <f t="shared" si="4"/>
        <v>RESPONDIDO</v>
      </c>
      <c r="C155" s="29" t="str">
        <f t="shared" ca="1" si="5"/>
        <v/>
      </c>
      <c r="D155" s="2" t="s">
        <v>1817</v>
      </c>
      <c r="E155" s="4"/>
      <c r="F155" s="9" t="s">
        <v>14</v>
      </c>
      <c r="G155" s="4" t="s">
        <v>57</v>
      </c>
      <c r="H155" s="4"/>
      <c r="I155" s="9" t="s">
        <v>1820</v>
      </c>
      <c r="J155" s="9"/>
      <c r="K155" s="3">
        <v>44716</v>
      </c>
      <c r="L155" s="6">
        <v>44718</v>
      </c>
      <c r="M155" s="24">
        <f t="shared" si="6"/>
        <v>2</v>
      </c>
      <c r="N155" s="12" t="str">
        <f t="shared" si="7"/>
        <v>Não</v>
      </c>
      <c r="O155" s="2" t="s">
        <v>1818</v>
      </c>
      <c r="P155" s="11"/>
      <c r="Q155" s="30" t="s">
        <v>21</v>
      </c>
      <c r="R155" s="30" t="s">
        <v>22</v>
      </c>
      <c r="S155" s="4" t="s">
        <v>244</v>
      </c>
      <c r="T155" s="4" t="s">
        <v>91</v>
      </c>
      <c r="U155" s="4" t="s">
        <v>243</v>
      </c>
      <c r="V155" s="11" t="s">
        <v>1819</v>
      </c>
      <c r="W155" s="4" t="s">
        <v>59</v>
      </c>
    </row>
    <row r="156" spans="1:23" ht="90" x14ac:dyDescent="0.25">
      <c r="A156"/>
      <c r="B156" s="2" t="str">
        <f t="shared" si="4"/>
        <v>RESPONDIDO</v>
      </c>
      <c r="C156" s="29" t="str">
        <f t="shared" ca="1" si="5"/>
        <v/>
      </c>
      <c r="D156" s="2" t="s">
        <v>1822</v>
      </c>
      <c r="E156" s="4"/>
      <c r="F156" s="9" t="s">
        <v>12</v>
      </c>
      <c r="G156" s="4"/>
      <c r="H156" s="4"/>
      <c r="I156" s="9" t="s">
        <v>1825</v>
      </c>
      <c r="J156" s="9"/>
      <c r="K156" s="3">
        <v>44719</v>
      </c>
      <c r="L156" s="6">
        <v>44719</v>
      </c>
      <c r="M156" s="24">
        <f t="shared" si="6"/>
        <v>0</v>
      </c>
      <c r="N156" s="12" t="str">
        <f t="shared" si="7"/>
        <v>Não</v>
      </c>
      <c r="O156" s="2" t="s">
        <v>1823</v>
      </c>
      <c r="P156" s="11"/>
      <c r="Q156" s="30" t="s">
        <v>22</v>
      </c>
      <c r="R156" s="30" t="s">
        <v>22</v>
      </c>
      <c r="S156" s="4" t="s">
        <v>244</v>
      </c>
      <c r="T156" s="4" t="s">
        <v>91</v>
      </c>
      <c r="U156" s="4" t="s">
        <v>243</v>
      </c>
      <c r="V156" s="11" t="s">
        <v>1824</v>
      </c>
      <c r="W156" s="4" t="s">
        <v>59</v>
      </c>
    </row>
    <row r="157" spans="1:23" ht="90" x14ac:dyDescent="0.25">
      <c r="A157"/>
      <c r="B157" s="2" t="str">
        <f t="shared" ref="B157:B220" si="8">IF(D157="","",IF(I157="","PENDENTE","RESPONDIDO"))</f>
        <v>RESPONDIDO</v>
      </c>
      <c r="C157" s="29" t="str">
        <f t="shared" ref="C157:C220" ca="1" si="9">IF(D157="","",IF(I157="",(K157+20)-TODAY(),""))</f>
        <v/>
      </c>
      <c r="D157" s="2" t="s">
        <v>1834</v>
      </c>
      <c r="E157" s="4"/>
      <c r="F157" s="9" t="s">
        <v>12</v>
      </c>
      <c r="G157" s="4"/>
      <c r="H157" s="4"/>
      <c r="I157" s="9" t="s">
        <v>449</v>
      </c>
      <c r="J157" s="9"/>
      <c r="K157" s="3">
        <v>44719</v>
      </c>
      <c r="L157" s="6">
        <v>44739</v>
      </c>
      <c r="M157" s="24">
        <f t="shared" ref="M157:M220" si="10">IF(L157="","",L157-K157)</f>
        <v>20</v>
      </c>
      <c r="N157" s="12" t="str">
        <f t="shared" ref="N157:N220" si="11">IF(L157="","",IF((L157-K157)&gt;20,"Sim","Não"))</f>
        <v>Não</v>
      </c>
      <c r="O157" s="2" t="s">
        <v>1024</v>
      </c>
      <c r="P157" s="11"/>
      <c r="Q157" s="30" t="s">
        <v>21</v>
      </c>
      <c r="R157" s="30" t="s">
        <v>22</v>
      </c>
      <c r="S157" s="4" t="s">
        <v>244</v>
      </c>
      <c r="T157" s="4" t="s">
        <v>91</v>
      </c>
      <c r="U157" s="4" t="s">
        <v>243</v>
      </c>
      <c r="V157" s="11" t="s">
        <v>1835</v>
      </c>
      <c r="W157" s="4" t="s">
        <v>63</v>
      </c>
    </row>
    <row r="158" spans="1:23" ht="345" x14ac:dyDescent="0.25">
      <c r="A158"/>
      <c r="B158" s="2" t="str">
        <f t="shared" si="8"/>
        <v>RESPONDIDO</v>
      </c>
      <c r="C158" s="29" t="str">
        <f t="shared" ca="1" si="9"/>
        <v/>
      </c>
      <c r="D158" s="2" t="s">
        <v>1836</v>
      </c>
      <c r="E158" s="4"/>
      <c r="F158" s="9" t="s">
        <v>12</v>
      </c>
      <c r="G158" s="4"/>
      <c r="H158" s="4" t="s">
        <v>10</v>
      </c>
      <c r="I158" s="9" t="s">
        <v>2059</v>
      </c>
      <c r="J158" s="9"/>
      <c r="K158" s="3">
        <v>44720</v>
      </c>
      <c r="L158" s="6">
        <v>44756</v>
      </c>
      <c r="M158" s="24">
        <f t="shared" si="10"/>
        <v>36</v>
      </c>
      <c r="N158" s="12" t="str">
        <f t="shared" si="11"/>
        <v>Sim</v>
      </c>
      <c r="O158" s="2" t="s">
        <v>1024</v>
      </c>
      <c r="P158" s="11"/>
      <c r="Q158" s="30" t="s">
        <v>21</v>
      </c>
      <c r="R158" s="30" t="s">
        <v>22</v>
      </c>
      <c r="S158" s="4" t="s">
        <v>244</v>
      </c>
      <c r="T158" s="4" t="s">
        <v>91</v>
      </c>
      <c r="U158" s="4" t="s">
        <v>243</v>
      </c>
      <c r="V158" s="11" t="s">
        <v>1837</v>
      </c>
      <c r="W158" s="4" t="s">
        <v>59</v>
      </c>
    </row>
    <row r="159" spans="1:23" ht="135" x14ac:dyDescent="0.25">
      <c r="A159"/>
      <c r="B159" s="2" t="str">
        <f t="shared" si="8"/>
        <v>RESPONDIDO</v>
      </c>
      <c r="C159" s="29" t="str">
        <f t="shared" ca="1" si="9"/>
        <v/>
      </c>
      <c r="D159" s="2" t="s">
        <v>1838</v>
      </c>
      <c r="E159" s="4"/>
      <c r="F159" s="9" t="s">
        <v>13</v>
      </c>
      <c r="G159" s="4"/>
      <c r="H159" s="4"/>
      <c r="I159" s="9" t="s">
        <v>449</v>
      </c>
      <c r="J159" s="9"/>
      <c r="K159" s="3">
        <v>44720</v>
      </c>
      <c r="L159" s="6">
        <v>44753</v>
      </c>
      <c r="M159" s="24">
        <f t="shared" si="10"/>
        <v>33</v>
      </c>
      <c r="N159" s="12" t="str">
        <f t="shared" si="11"/>
        <v>Sim</v>
      </c>
      <c r="O159" s="2" t="s">
        <v>1024</v>
      </c>
      <c r="P159" s="11"/>
      <c r="Q159" s="30" t="s">
        <v>21</v>
      </c>
      <c r="R159" s="30" t="s">
        <v>22</v>
      </c>
      <c r="S159" s="4" t="s">
        <v>244</v>
      </c>
      <c r="T159" s="4" t="s">
        <v>91</v>
      </c>
      <c r="U159" s="4" t="s">
        <v>243</v>
      </c>
      <c r="V159" s="11" t="s">
        <v>1839</v>
      </c>
      <c r="W159" s="4" t="s">
        <v>63</v>
      </c>
    </row>
    <row r="160" spans="1:23" ht="90" x14ac:dyDescent="0.25">
      <c r="A160"/>
      <c r="B160" s="2" t="str">
        <f t="shared" si="8"/>
        <v>RESPONDIDO</v>
      </c>
      <c r="C160" s="29" t="str">
        <f t="shared" ca="1" si="9"/>
        <v/>
      </c>
      <c r="D160" s="2" t="s">
        <v>1840</v>
      </c>
      <c r="E160" s="4"/>
      <c r="F160" s="9" t="s">
        <v>12</v>
      </c>
      <c r="G160" s="4"/>
      <c r="H160" s="4"/>
      <c r="I160" s="9" t="s">
        <v>449</v>
      </c>
      <c r="J160" s="9"/>
      <c r="K160" s="3">
        <v>44720</v>
      </c>
      <c r="L160" s="6">
        <v>44739</v>
      </c>
      <c r="M160" s="24">
        <f t="shared" si="10"/>
        <v>19</v>
      </c>
      <c r="N160" s="12" t="str">
        <f t="shared" si="11"/>
        <v>Não</v>
      </c>
      <c r="O160" s="2" t="s">
        <v>1841</v>
      </c>
      <c r="P160" s="11"/>
      <c r="Q160" s="30" t="s">
        <v>21</v>
      </c>
      <c r="R160" s="30" t="s">
        <v>22</v>
      </c>
      <c r="S160" s="4" t="s">
        <v>276</v>
      </c>
      <c r="T160" s="4" t="s">
        <v>91</v>
      </c>
      <c r="U160" s="4" t="s">
        <v>243</v>
      </c>
      <c r="V160" s="11" t="s">
        <v>1842</v>
      </c>
      <c r="W160" s="4" t="s">
        <v>29</v>
      </c>
    </row>
    <row r="161" spans="1:23" ht="75" x14ac:dyDescent="0.25">
      <c r="A161"/>
      <c r="B161" s="2" t="str">
        <f t="shared" si="8"/>
        <v>RESPONDIDO</v>
      </c>
      <c r="C161" s="29" t="str">
        <f t="shared" ca="1" si="9"/>
        <v/>
      </c>
      <c r="D161" s="2" t="s">
        <v>1843</v>
      </c>
      <c r="E161" s="4"/>
      <c r="F161" s="9" t="s">
        <v>12</v>
      </c>
      <c r="G161" s="4"/>
      <c r="H161" s="4"/>
      <c r="I161" s="9" t="s">
        <v>449</v>
      </c>
      <c r="J161" s="9"/>
      <c r="K161" s="3">
        <v>44721</v>
      </c>
      <c r="L161" s="6">
        <v>44741</v>
      </c>
      <c r="M161" s="24">
        <f t="shared" si="10"/>
        <v>20</v>
      </c>
      <c r="N161" s="12" t="str">
        <f t="shared" si="11"/>
        <v>Não</v>
      </c>
      <c r="O161" s="2" t="s">
        <v>1024</v>
      </c>
      <c r="P161" s="11"/>
      <c r="Q161" s="30" t="s">
        <v>21</v>
      </c>
      <c r="R161" s="30" t="s">
        <v>22</v>
      </c>
      <c r="S161" s="4" t="s">
        <v>244</v>
      </c>
      <c r="T161" s="4" t="s">
        <v>91</v>
      </c>
      <c r="U161" s="4" t="s">
        <v>243</v>
      </c>
      <c r="V161" s="11" t="s">
        <v>1844</v>
      </c>
      <c r="W161" s="4" t="s">
        <v>31</v>
      </c>
    </row>
    <row r="162" spans="1:23" ht="61.5" x14ac:dyDescent="0.25">
      <c r="A162"/>
      <c r="B162" s="2" t="str">
        <f t="shared" si="8"/>
        <v>RESPONDIDO</v>
      </c>
      <c r="C162" s="29" t="str">
        <f t="shared" ca="1" si="9"/>
        <v/>
      </c>
      <c r="D162" s="2" t="s">
        <v>1845</v>
      </c>
      <c r="E162" s="4"/>
      <c r="F162" s="9" t="s">
        <v>12</v>
      </c>
      <c r="G162" s="4"/>
      <c r="H162" s="4"/>
      <c r="I162" s="9" t="s">
        <v>2060</v>
      </c>
      <c r="J162" s="9"/>
      <c r="K162" s="3">
        <v>44721</v>
      </c>
      <c r="L162" s="6">
        <v>44741</v>
      </c>
      <c r="M162" s="24">
        <f t="shared" si="10"/>
        <v>20</v>
      </c>
      <c r="N162" s="12" t="str">
        <f t="shared" si="11"/>
        <v>Não</v>
      </c>
      <c r="O162" s="2" t="s">
        <v>1024</v>
      </c>
      <c r="P162" s="11"/>
      <c r="Q162" s="30" t="s">
        <v>21</v>
      </c>
      <c r="R162" s="30" t="s">
        <v>22</v>
      </c>
      <c r="S162" s="4" t="s">
        <v>244</v>
      </c>
      <c r="T162" s="4" t="s">
        <v>91</v>
      </c>
      <c r="U162" s="4" t="s">
        <v>243</v>
      </c>
      <c r="V162" s="11" t="s">
        <v>1846</v>
      </c>
      <c r="W162" s="4" t="s">
        <v>31</v>
      </c>
    </row>
    <row r="163" spans="1:23" ht="61.5" x14ac:dyDescent="0.25">
      <c r="A163"/>
      <c r="B163" s="2" t="str">
        <f t="shared" si="8"/>
        <v>RESPONDIDO</v>
      </c>
      <c r="C163" s="29" t="str">
        <f t="shared" ca="1" si="9"/>
        <v/>
      </c>
      <c r="D163" s="2" t="s">
        <v>1847</v>
      </c>
      <c r="E163" s="4"/>
      <c r="F163" s="9" t="s">
        <v>12</v>
      </c>
      <c r="G163" s="4"/>
      <c r="H163" s="4"/>
      <c r="I163" s="9" t="s">
        <v>449</v>
      </c>
      <c r="J163" s="9"/>
      <c r="K163" s="3">
        <v>44722</v>
      </c>
      <c r="L163" s="6">
        <v>44742</v>
      </c>
      <c r="M163" s="24">
        <f t="shared" si="10"/>
        <v>20</v>
      </c>
      <c r="N163" s="12" t="str">
        <f t="shared" si="11"/>
        <v>Não</v>
      </c>
      <c r="O163" s="2" t="s">
        <v>1848</v>
      </c>
      <c r="P163" s="11"/>
      <c r="Q163" s="30" t="s">
        <v>21</v>
      </c>
      <c r="R163" s="30" t="s">
        <v>22</v>
      </c>
      <c r="S163" s="4" t="s">
        <v>276</v>
      </c>
      <c r="T163" s="4" t="s">
        <v>91</v>
      </c>
      <c r="U163" s="4" t="s">
        <v>243</v>
      </c>
      <c r="V163" s="11" t="s">
        <v>1849</v>
      </c>
      <c r="W163" s="4" t="s">
        <v>63</v>
      </c>
    </row>
    <row r="164" spans="1:23" ht="105" x14ac:dyDescent="0.25">
      <c r="A164"/>
      <c r="B164" s="2" t="str">
        <f t="shared" si="8"/>
        <v>RESPONDIDO</v>
      </c>
      <c r="C164" s="29" t="str">
        <f t="shared" ca="1" si="9"/>
        <v/>
      </c>
      <c r="D164" s="2" t="s">
        <v>1851</v>
      </c>
      <c r="E164" s="4"/>
      <c r="F164" s="9" t="s">
        <v>12</v>
      </c>
      <c r="G164" s="4"/>
      <c r="H164" s="4"/>
      <c r="I164" s="9" t="s">
        <v>449</v>
      </c>
      <c r="J164" s="9"/>
      <c r="K164" s="3">
        <v>44732</v>
      </c>
      <c r="L164" s="6">
        <v>44753</v>
      </c>
      <c r="M164" s="24">
        <f t="shared" si="10"/>
        <v>21</v>
      </c>
      <c r="N164" s="12" t="str">
        <f t="shared" si="11"/>
        <v>Sim</v>
      </c>
      <c r="O164" s="11" t="s">
        <v>1852</v>
      </c>
      <c r="P164" s="11"/>
      <c r="Q164" s="30" t="s">
        <v>21</v>
      </c>
      <c r="R164" s="30" t="s">
        <v>22</v>
      </c>
      <c r="S164" s="4" t="s">
        <v>2085</v>
      </c>
      <c r="T164" s="4" t="s">
        <v>2086</v>
      </c>
      <c r="U164" s="4" t="s">
        <v>243</v>
      </c>
      <c r="V164" s="11" t="s">
        <v>1853</v>
      </c>
      <c r="W164" s="4" t="s">
        <v>28</v>
      </c>
    </row>
    <row r="165" spans="1:23" ht="61.5" x14ac:dyDescent="0.25">
      <c r="A165"/>
      <c r="B165" s="2" t="str">
        <f t="shared" si="8"/>
        <v>RESPONDIDO</v>
      </c>
      <c r="C165" s="29" t="str">
        <f t="shared" ca="1" si="9"/>
        <v/>
      </c>
      <c r="D165" s="2" t="s">
        <v>1854</v>
      </c>
      <c r="E165" s="4"/>
      <c r="F165" s="9" t="s">
        <v>12</v>
      </c>
      <c r="G165" s="4"/>
      <c r="H165" s="4"/>
      <c r="I165" s="9" t="s">
        <v>449</v>
      </c>
      <c r="J165" s="9"/>
      <c r="K165" s="3">
        <v>44732</v>
      </c>
      <c r="L165" s="6">
        <v>44762</v>
      </c>
      <c r="M165" s="24">
        <f t="shared" si="10"/>
        <v>30</v>
      </c>
      <c r="N165" s="12" t="str">
        <f t="shared" si="11"/>
        <v>Sim</v>
      </c>
      <c r="O165" s="2" t="s">
        <v>1024</v>
      </c>
      <c r="P165" s="11"/>
      <c r="Q165" s="30" t="s">
        <v>21</v>
      </c>
      <c r="R165" s="30" t="s">
        <v>22</v>
      </c>
      <c r="S165" s="4" t="s">
        <v>244</v>
      </c>
      <c r="T165" s="4" t="s">
        <v>91</v>
      </c>
      <c r="U165" s="4" t="s">
        <v>243</v>
      </c>
      <c r="V165" s="11" t="s">
        <v>1855</v>
      </c>
      <c r="W165" s="4" t="s">
        <v>29</v>
      </c>
    </row>
    <row r="166" spans="1:23" ht="75" x14ac:dyDescent="0.25">
      <c r="A166"/>
      <c r="B166" s="2" t="str">
        <f t="shared" si="8"/>
        <v>RESPONDIDO</v>
      </c>
      <c r="C166" s="29" t="str">
        <f t="shared" ca="1" si="9"/>
        <v/>
      </c>
      <c r="D166" s="2" t="s">
        <v>1856</v>
      </c>
      <c r="E166" s="4"/>
      <c r="F166" s="9" t="s">
        <v>12</v>
      </c>
      <c r="G166" s="4"/>
      <c r="H166" s="4"/>
      <c r="I166" s="9" t="s">
        <v>449</v>
      </c>
      <c r="J166" s="9"/>
      <c r="K166" s="3">
        <v>44733</v>
      </c>
      <c r="L166" s="6">
        <v>44753</v>
      </c>
      <c r="M166" s="24">
        <f t="shared" si="10"/>
        <v>20</v>
      </c>
      <c r="N166" s="12" t="str">
        <f t="shared" si="11"/>
        <v>Não</v>
      </c>
      <c r="O166" s="2" t="s">
        <v>1857</v>
      </c>
      <c r="P166" s="11"/>
      <c r="Q166" s="30" t="s">
        <v>21</v>
      </c>
      <c r="R166" s="30" t="s">
        <v>22</v>
      </c>
      <c r="S166" s="4" t="s">
        <v>276</v>
      </c>
      <c r="T166" s="4" t="s">
        <v>91</v>
      </c>
      <c r="U166" s="4" t="s">
        <v>243</v>
      </c>
      <c r="V166" s="11" t="s">
        <v>1858</v>
      </c>
      <c r="W166" s="4" t="s">
        <v>29</v>
      </c>
    </row>
    <row r="167" spans="1:23" ht="135" x14ac:dyDescent="0.25">
      <c r="A167"/>
      <c r="B167" s="2" t="str">
        <f t="shared" si="8"/>
        <v>RESPONDIDO</v>
      </c>
      <c r="C167" s="29" t="str">
        <f t="shared" ca="1" si="9"/>
        <v/>
      </c>
      <c r="D167" s="2" t="s">
        <v>1859</v>
      </c>
      <c r="E167" s="4"/>
      <c r="F167" s="9" t="s">
        <v>14</v>
      </c>
      <c r="G167" s="4" t="s">
        <v>17</v>
      </c>
      <c r="H167" s="4"/>
      <c r="I167" s="9" t="s">
        <v>2061</v>
      </c>
      <c r="J167" s="9"/>
      <c r="K167" s="3">
        <v>44740</v>
      </c>
      <c r="L167" s="6">
        <v>44740</v>
      </c>
      <c r="M167" s="24">
        <f t="shared" si="10"/>
        <v>0</v>
      </c>
      <c r="N167" s="12" t="str">
        <f t="shared" si="11"/>
        <v>Não</v>
      </c>
      <c r="O167" s="2" t="s">
        <v>1595</v>
      </c>
      <c r="P167" s="11"/>
      <c r="Q167" s="30" t="s">
        <v>21</v>
      </c>
      <c r="R167" s="30" t="s">
        <v>22</v>
      </c>
      <c r="S167" s="4" t="s">
        <v>276</v>
      </c>
      <c r="T167" s="4" t="s">
        <v>91</v>
      </c>
      <c r="U167" s="4" t="s">
        <v>243</v>
      </c>
      <c r="V167" s="11" t="s">
        <v>1860</v>
      </c>
      <c r="W167" s="4" t="s">
        <v>59</v>
      </c>
    </row>
    <row r="168" spans="1:23" ht="255" x14ac:dyDescent="0.25">
      <c r="A168"/>
      <c r="B168" s="2" t="str">
        <f t="shared" si="8"/>
        <v>RESPONDIDO</v>
      </c>
      <c r="C168" s="29" t="str">
        <f t="shared" ca="1" si="9"/>
        <v/>
      </c>
      <c r="D168" s="2" t="s">
        <v>1861</v>
      </c>
      <c r="E168" s="4"/>
      <c r="F168" s="9" t="s">
        <v>15</v>
      </c>
      <c r="G168" s="4"/>
      <c r="H168" s="4"/>
      <c r="I168" s="9" t="s">
        <v>2062</v>
      </c>
      <c r="J168" s="9"/>
      <c r="K168" s="3">
        <v>44742</v>
      </c>
      <c r="L168" s="6">
        <v>44742</v>
      </c>
      <c r="M168" s="24">
        <f t="shared" si="10"/>
        <v>0</v>
      </c>
      <c r="N168" s="12" t="str">
        <f t="shared" si="11"/>
        <v>Não</v>
      </c>
      <c r="O168" s="2" t="s">
        <v>1595</v>
      </c>
      <c r="P168" s="11"/>
      <c r="Q168" s="30" t="s">
        <v>21</v>
      </c>
      <c r="R168" s="30" t="s">
        <v>22</v>
      </c>
      <c r="S168" s="4" t="s">
        <v>276</v>
      </c>
      <c r="T168" s="4" t="s">
        <v>91</v>
      </c>
      <c r="U168" s="4" t="s">
        <v>243</v>
      </c>
      <c r="V168" s="11" t="s">
        <v>1862</v>
      </c>
      <c r="W168" s="4" t="s">
        <v>51</v>
      </c>
    </row>
    <row r="169" spans="1:23" ht="150" x14ac:dyDescent="0.25">
      <c r="A169"/>
      <c r="B169" s="2" t="str">
        <f t="shared" si="8"/>
        <v>RESPONDIDO</v>
      </c>
      <c r="C169" s="29" t="str">
        <f t="shared" ca="1" si="9"/>
        <v/>
      </c>
      <c r="D169" s="2" t="s">
        <v>1871</v>
      </c>
      <c r="E169" s="4"/>
      <c r="F169" s="9" t="s">
        <v>12</v>
      </c>
      <c r="G169" s="4"/>
      <c r="H169" s="4"/>
      <c r="I169" s="9" t="s">
        <v>2063</v>
      </c>
      <c r="J169" s="9"/>
      <c r="K169" s="3">
        <v>44743</v>
      </c>
      <c r="L169" s="6">
        <v>44764</v>
      </c>
      <c r="M169" s="24">
        <f t="shared" si="10"/>
        <v>21</v>
      </c>
      <c r="N169" s="12" t="str">
        <f t="shared" si="11"/>
        <v>Sim</v>
      </c>
      <c r="O169" s="2" t="s">
        <v>1024</v>
      </c>
      <c r="P169" s="11"/>
      <c r="Q169" s="30" t="s">
        <v>21</v>
      </c>
      <c r="R169" s="30" t="s">
        <v>22</v>
      </c>
      <c r="S169" s="4" t="s">
        <v>244</v>
      </c>
      <c r="T169" s="4" t="s">
        <v>91</v>
      </c>
      <c r="U169" s="4" t="s">
        <v>243</v>
      </c>
      <c r="V169" s="11" t="s">
        <v>1873</v>
      </c>
      <c r="W169" s="4" t="s">
        <v>28</v>
      </c>
    </row>
    <row r="170" spans="1:23" ht="195" x14ac:dyDescent="0.25">
      <c r="A170"/>
      <c r="B170" s="2" t="str">
        <f t="shared" si="8"/>
        <v>RESPONDIDO</v>
      </c>
      <c r="C170" s="29" t="str">
        <f t="shared" ca="1" si="9"/>
        <v/>
      </c>
      <c r="D170" s="2" t="s">
        <v>1872</v>
      </c>
      <c r="E170" s="4"/>
      <c r="F170" s="9" t="s">
        <v>12</v>
      </c>
      <c r="G170" s="4"/>
      <c r="H170" s="4"/>
      <c r="I170" s="9" t="s">
        <v>2064</v>
      </c>
      <c r="J170" s="9"/>
      <c r="K170" s="3">
        <v>44746</v>
      </c>
      <c r="L170" s="6">
        <v>44764</v>
      </c>
      <c r="M170" s="24">
        <f t="shared" si="10"/>
        <v>18</v>
      </c>
      <c r="N170" s="12" t="str">
        <f t="shared" si="11"/>
        <v>Não</v>
      </c>
      <c r="O170" s="2" t="s">
        <v>1240</v>
      </c>
      <c r="P170" s="11"/>
      <c r="Q170" s="30" t="s">
        <v>21</v>
      </c>
      <c r="R170" s="30" t="s">
        <v>22</v>
      </c>
      <c r="S170" s="4" t="s">
        <v>1277</v>
      </c>
      <c r="T170" s="4" t="s">
        <v>91</v>
      </c>
      <c r="U170" s="4" t="s">
        <v>243</v>
      </c>
      <c r="V170" s="11" t="s">
        <v>1874</v>
      </c>
      <c r="W170" s="4" t="s">
        <v>59</v>
      </c>
    </row>
    <row r="171" spans="1:23" ht="120" x14ac:dyDescent="0.25">
      <c r="A171"/>
      <c r="B171" s="2" t="str">
        <f t="shared" si="8"/>
        <v>RESPONDIDO</v>
      </c>
      <c r="C171" s="29" t="str">
        <f t="shared" ca="1" si="9"/>
        <v/>
      </c>
      <c r="D171" s="2" t="s">
        <v>1876</v>
      </c>
      <c r="E171" s="4"/>
      <c r="F171" s="9" t="s">
        <v>12</v>
      </c>
      <c r="G171" s="4"/>
      <c r="H171" s="4"/>
      <c r="I171" s="9" t="s">
        <v>449</v>
      </c>
      <c r="J171" s="9"/>
      <c r="K171" s="3">
        <v>44748</v>
      </c>
      <c r="L171" s="6">
        <v>44778</v>
      </c>
      <c r="M171" s="24">
        <f t="shared" si="10"/>
        <v>30</v>
      </c>
      <c r="N171" s="12" t="str">
        <f t="shared" si="11"/>
        <v>Sim</v>
      </c>
      <c r="O171" s="2" t="s">
        <v>1024</v>
      </c>
      <c r="P171" s="11"/>
      <c r="Q171" s="30" t="s">
        <v>21</v>
      </c>
      <c r="R171" s="30" t="s">
        <v>22</v>
      </c>
      <c r="S171" s="4" t="s">
        <v>244</v>
      </c>
      <c r="T171" s="4" t="s">
        <v>91</v>
      </c>
      <c r="U171" s="4" t="s">
        <v>243</v>
      </c>
      <c r="V171" s="11" t="s">
        <v>1877</v>
      </c>
      <c r="W171" s="4"/>
    </row>
    <row r="172" spans="1:23" ht="120" x14ac:dyDescent="0.25">
      <c r="A172"/>
      <c r="B172" s="2" t="str">
        <f t="shared" si="8"/>
        <v>RESPONDIDO</v>
      </c>
      <c r="C172" s="29" t="str">
        <f t="shared" ca="1" si="9"/>
        <v/>
      </c>
      <c r="D172" s="2" t="s">
        <v>2005</v>
      </c>
      <c r="E172" s="4"/>
      <c r="F172" s="9" t="s">
        <v>12</v>
      </c>
      <c r="G172" s="4"/>
      <c r="H172" s="4"/>
      <c r="I172" s="9" t="s">
        <v>2065</v>
      </c>
      <c r="J172" s="9"/>
      <c r="K172" s="3">
        <v>44752</v>
      </c>
      <c r="L172" s="6">
        <v>44782</v>
      </c>
      <c r="M172" s="24">
        <f t="shared" si="10"/>
        <v>30</v>
      </c>
      <c r="N172" s="12" t="str">
        <f t="shared" si="11"/>
        <v>Sim</v>
      </c>
      <c r="O172" s="2" t="s">
        <v>2006</v>
      </c>
      <c r="P172" s="11"/>
      <c r="Q172" s="30" t="s">
        <v>21</v>
      </c>
      <c r="R172" s="30" t="s">
        <v>22</v>
      </c>
      <c r="S172" s="4" t="s">
        <v>772</v>
      </c>
      <c r="T172" s="4" t="s">
        <v>1115</v>
      </c>
      <c r="U172" s="4" t="s">
        <v>243</v>
      </c>
      <c r="V172" s="11" t="s">
        <v>2007</v>
      </c>
      <c r="W172" s="4" t="s">
        <v>28</v>
      </c>
    </row>
    <row r="173" spans="1:23" ht="150" x14ac:dyDescent="0.25">
      <c r="A173"/>
      <c r="B173" s="2" t="str">
        <f t="shared" si="8"/>
        <v>RESPONDIDO</v>
      </c>
      <c r="C173" s="29" t="str">
        <f t="shared" ca="1" si="9"/>
        <v/>
      </c>
      <c r="D173" s="2" t="s">
        <v>2008</v>
      </c>
      <c r="E173" s="4"/>
      <c r="F173" s="9" t="s">
        <v>12</v>
      </c>
      <c r="G173" s="4"/>
      <c r="H173" s="4"/>
      <c r="I173" s="9" t="s">
        <v>2066</v>
      </c>
      <c r="J173" s="9"/>
      <c r="K173" s="3">
        <v>44752</v>
      </c>
      <c r="L173" s="6">
        <v>44783</v>
      </c>
      <c r="M173" s="24">
        <f t="shared" si="10"/>
        <v>31</v>
      </c>
      <c r="N173" s="12" t="str">
        <f t="shared" si="11"/>
        <v>Sim</v>
      </c>
      <c r="O173" s="2" t="s">
        <v>2006</v>
      </c>
      <c r="P173" s="11"/>
      <c r="Q173" s="30" t="s">
        <v>21</v>
      </c>
      <c r="R173" s="30" t="s">
        <v>22</v>
      </c>
      <c r="S173" s="4" t="s">
        <v>772</v>
      </c>
      <c r="T173" s="4" t="s">
        <v>1115</v>
      </c>
      <c r="U173" s="4" t="s">
        <v>243</v>
      </c>
      <c r="V173" s="11" t="s">
        <v>2009</v>
      </c>
      <c r="W173" s="4" t="s">
        <v>29</v>
      </c>
    </row>
    <row r="174" spans="1:23" ht="75" x14ac:dyDescent="0.25">
      <c r="A174"/>
      <c r="B174" s="2" t="str">
        <f t="shared" si="8"/>
        <v>RESPONDIDO</v>
      </c>
      <c r="C174" s="29" t="str">
        <f t="shared" ca="1" si="9"/>
        <v/>
      </c>
      <c r="D174" s="2" t="s">
        <v>2010</v>
      </c>
      <c r="E174" s="4"/>
      <c r="F174" s="9" t="s">
        <v>12</v>
      </c>
      <c r="G174" s="4"/>
      <c r="H174" s="4"/>
      <c r="I174" s="9" t="s">
        <v>2067</v>
      </c>
      <c r="J174" s="9"/>
      <c r="K174" s="3">
        <v>44755</v>
      </c>
      <c r="L174" s="6">
        <v>44756</v>
      </c>
      <c r="M174" s="24">
        <f t="shared" si="10"/>
        <v>1</v>
      </c>
      <c r="N174" s="12" t="str">
        <f t="shared" si="11"/>
        <v>Não</v>
      </c>
      <c r="O174" s="2" t="s">
        <v>1818</v>
      </c>
      <c r="P174" s="11"/>
      <c r="Q174" s="30" t="s">
        <v>21</v>
      </c>
      <c r="R174" s="30" t="s">
        <v>22</v>
      </c>
      <c r="S174" s="4" t="s">
        <v>244</v>
      </c>
      <c r="T174" s="4" t="s">
        <v>91</v>
      </c>
      <c r="U174" s="4" t="s">
        <v>243</v>
      </c>
      <c r="V174" s="11" t="s">
        <v>2011</v>
      </c>
      <c r="W174" s="4" t="s">
        <v>51</v>
      </c>
    </row>
    <row r="175" spans="1:23" ht="75" x14ac:dyDescent="0.25">
      <c r="A175"/>
      <c r="B175" s="2" t="str">
        <f t="shared" si="8"/>
        <v>RESPONDIDO</v>
      </c>
      <c r="C175" s="29" t="str">
        <f t="shared" ca="1" si="9"/>
        <v/>
      </c>
      <c r="D175" s="2" t="s">
        <v>2012</v>
      </c>
      <c r="E175" s="4"/>
      <c r="F175" s="9" t="s">
        <v>12</v>
      </c>
      <c r="G175" s="4"/>
      <c r="H175" s="4"/>
      <c r="I175" s="9" t="s">
        <v>2067</v>
      </c>
      <c r="J175" s="9"/>
      <c r="K175" s="3">
        <v>44755</v>
      </c>
      <c r="L175" s="6">
        <v>44756</v>
      </c>
      <c r="M175" s="24">
        <f t="shared" si="10"/>
        <v>1</v>
      </c>
      <c r="N175" s="12" t="str">
        <f t="shared" si="11"/>
        <v>Não</v>
      </c>
      <c r="O175" s="2" t="s">
        <v>1818</v>
      </c>
      <c r="P175" s="11"/>
      <c r="Q175" s="30" t="s">
        <v>21</v>
      </c>
      <c r="R175" s="30" t="s">
        <v>22</v>
      </c>
      <c r="S175" s="4" t="s">
        <v>244</v>
      </c>
      <c r="T175" s="4" t="s">
        <v>91</v>
      </c>
      <c r="U175" s="4" t="s">
        <v>243</v>
      </c>
      <c r="V175" s="11" t="s">
        <v>2013</v>
      </c>
      <c r="W175" s="4" t="s">
        <v>51</v>
      </c>
    </row>
    <row r="176" spans="1:23" ht="285" x14ac:dyDescent="0.25">
      <c r="A176"/>
      <c r="B176" s="2" t="str">
        <f t="shared" si="8"/>
        <v>RESPONDIDO</v>
      </c>
      <c r="C176" s="29" t="str">
        <f t="shared" ca="1" si="9"/>
        <v/>
      </c>
      <c r="D176" s="2" t="s">
        <v>2014</v>
      </c>
      <c r="E176" s="4"/>
      <c r="F176" s="9" t="s">
        <v>15</v>
      </c>
      <c r="G176" s="4"/>
      <c r="H176" s="4"/>
      <c r="I176" s="9" t="s">
        <v>2068</v>
      </c>
      <c r="J176" s="9"/>
      <c r="K176" s="3">
        <v>44756</v>
      </c>
      <c r="L176" s="6">
        <v>44757</v>
      </c>
      <c r="M176" s="24">
        <f t="shared" si="10"/>
        <v>1</v>
      </c>
      <c r="N176" s="12" t="str">
        <f t="shared" si="11"/>
        <v>Não</v>
      </c>
      <c r="O176" s="2" t="s">
        <v>1884</v>
      </c>
      <c r="P176" s="11"/>
      <c r="Q176" s="30" t="s">
        <v>21</v>
      </c>
      <c r="R176" s="30" t="s">
        <v>22</v>
      </c>
      <c r="S176" s="4" t="s">
        <v>276</v>
      </c>
      <c r="T176" s="4" t="s">
        <v>91</v>
      </c>
      <c r="U176" s="4" t="s">
        <v>243</v>
      </c>
      <c r="V176" s="11" t="s">
        <v>2015</v>
      </c>
      <c r="W176" s="4" t="s">
        <v>51</v>
      </c>
    </row>
    <row r="177" spans="1:23" ht="285" x14ac:dyDescent="0.25">
      <c r="A177"/>
      <c r="B177" s="2" t="str">
        <f t="shared" si="8"/>
        <v>RESPONDIDO</v>
      </c>
      <c r="C177" s="29" t="str">
        <f t="shared" ca="1" si="9"/>
        <v/>
      </c>
      <c r="D177" s="2" t="s">
        <v>2016</v>
      </c>
      <c r="E177" s="4"/>
      <c r="F177" s="9" t="s">
        <v>14</v>
      </c>
      <c r="G177" s="4" t="s">
        <v>17</v>
      </c>
      <c r="H177" s="4"/>
      <c r="I177" s="9" t="s">
        <v>449</v>
      </c>
      <c r="J177" s="9"/>
      <c r="K177" s="3">
        <v>44756</v>
      </c>
      <c r="L177" s="6">
        <v>44777</v>
      </c>
      <c r="M177" s="24">
        <f t="shared" si="10"/>
        <v>21</v>
      </c>
      <c r="N177" s="12" t="str">
        <f t="shared" si="11"/>
        <v>Sim</v>
      </c>
      <c r="O177" s="2" t="s">
        <v>1884</v>
      </c>
      <c r="P177" s="11"/>
      <c r="Q177" s="30" t="s">
        <v>21</v>
      </c>
      <c r="R177" s="30" t="s">
        <v>22</v>
      </c>
      <c r="S177" s="4" t="s">
        <v>276</v>
      </c>
      <c r="T177" s="4" t="s">
        <v>91</v>
      </c>
      <c r="U177" s="4" t="s">
        <v>243</v>
      </c>
      <c r="V177" s="11" t="s">
        <v>2017</v>
      </c>
      <c r="W177" s="4" t="s">
        <v>33</v>
      </c>
    </row>
    <row r="178" spans="1:23" ht="75" x14ac:dyDescent="0.25">
      <c r="A178"/>
      <c r="B178" s="2" t="str">
        <f t="shared" si="8"/>
        <v>RESPONDIDO</v>
      </c>
      <c r="C178" s="29" t="str">
        <f t="shared" ca="1" si="9"/>
        <v/>
      </c>
      <c r="D178" s="2" t="s">
        <v>1878</v>
      </c>
      <c r="E178" s="4"/>
      <c r="F178" s="9" t="s">
        <v>12</v>
      </c>
      <c r="G178" s="4"/>
      <c r="H178" s="4"/>
      <c r="I178" s="9" t="s">
        <v>449</v>
      </c>
      <c r="J178" s="9"/>
      <c r="K178" s="3">
        <v>44756</v>
      </c>
      <c r="L178" s="6">
        <v>44790</v>
      </c>
      <c r="M178" s="24">
        <f t="shared" si="10"/>
        <v>34</v>
      </c>
      <c r="N178" s="12" t="str">
        <f t="shared" si="11"/>
        <v>Sim</v>
      </c>
      <c r="O178" s="2" t="s">
        <v>1879</v>
      </c>
      <c r="P178" s="11"/>
      <c r="Q178" s="30" t="s">
        <v>22</v>
      </c>
      <c r="R178" s="30" t="s">
        <v>22</v>
      </c>
      <c r="S178" s="4" t="s">
        <v>244</v>
      </c>
      <c r="T178" s="4" t="s">
        <v>91</v>
      </c>
      <c r="U178" s="4" t="s">
        <v>243</v>
      </c>
      <c r="V178" s="11" t="s">
        <v>1880</v>
      </c>
      <c r="W178" s="4" t="s">
        <v>34</v>
      </c>
    </row>
    <row r="179" spans="1:23" ht="135" x14ac:dyDescent="0.25">
      <c r="A179"/>
      <c r="B179" s="2" t="str">
        <f t="shared" si="8"/>
        <v>RESPONDIDO</v>
      </c>
      <c r="C179" s="29" t="str">
        <f t="shared" ca="1" si="9"/>
        <v/>
      </c>
      <c r="D179" s="2" t="s">
        <v>1881</v>
      </c>
      <c r="E179" s="4"/>
      <c r="F179" s="9" t="s">
        <v>12</v>
      </c>
      <c r="G179" s="4"/>
      <c r="H179" s="4"/>
      <c r="I179" s="9" t="s">
        <v>2069</v>
      </c>
      <c r="J179" s="9"/>
      <c r="K179" s="3">
        <v>44757</v>
      </c>
      <c r="L179" s="6">
        <v>44777</v>
      </c>
      <c r="M179" s="24">
        <f t="shared" si="10"/>
        <v>20</v>
      </c>
      <c r="N179" s="12" t="str">
        <f t="shared" si="11"/>
        <v>Não</v>
      </c>
      <c r="O179" s="2" t="s">
        <v>1805</v>
      </c>
      <c r="P179" s="11"/>
      <c r="Q179" s="30" t="s">
        <v>21</v>
      </c>
      <c r="R179" s="30" t="s">
        <v>22</v>
      </c>
      <c r="S179" s="4" t="s">
        <v>2083</v>
      </c>
      <c r="T179" s="4" t="s">
        <v>91</v>
      </c>
      <c r="U179" s="4" t="s">
        <v>243</v>
      </c>
      <c r="V179" s="11" t="s">
        <v>1882</v>
      </c>
      <c r="W179" s="4" t="s">
        <v>59</v>
      </c>
    </row>
    <row r="180" spans="1:23" ht="285" x14ac:dyDescent="0.25">
      <c r="A180"/>
      <c r="B180" s="2" t="str">
        <f t="shared" si="8"/>
        <v>RESPONDIDO</v>
      </c>
      <c r="C180" s="29" t="str">
        <f t="shared" ca="1" si="9"/>
        <v/>
      </c>
      <c r="D180" s="2" t="s">
        <v>1883</v>
      </c>
      <c r="E180" s="4"/>
      <c r="F180" s="9" t="s">
        <v>14</v>
      </c>
      <c r="G180" s="4"/>
      <c r="H180" s="4"/>
      <c r="I180" s="9" t="s">
        <v>449</v>
      </c>
      <c r="J180" s="9"/>
      <c r="K180" s="3">
        <v>44757</v>
      </c>
      <c r="L180" s="6">
        <v>44777</v>
      </c>
      <c r="M180" s="24">
        <f t="shared" si="10"/>
        <v>20</v>
      </c>
      <c r="N180" s="12" t="str">
        <f t="shared" si="11"/>
        <v>Não</v>
      </c>
      <c r="O180" s="2" t="s">
        <v>1884</v>
      </c>
      <c r="P180" s="11"/>
      <c r="Q180" s="30" t="s">
        <v>21</v>
      </c>
      <c r="R180" s="30" t="s">
        <v>22</v>
      </c>
      <c r="S180" s="4" t="s">
        <v>276</v>
      </c>
      <c r="T180" s="4" t="s">
        <v>91</v>
      </c>
      <c r="U180" s="4" t="s">
        <v>243</v>
      </c>
      <c r="V180" s="11" t="s">
        <v>1885</v>
      </c>
      <c r="W180" s="4" t="s">
        <v>33</v>
      </c>
    </row>
    <row r="181" spans="1:23" ht="195" x14ac:dyDescent="0.25">
      <c r="A181"/>
      <c r="B181" s="2" t="str">
        <f t="shared" si="8"/>
        <v>RESPONDIDO</v>
      </c>
      <c r="C181" s="29" t="str">
        <f t="shared" ca="1" si="9"/>
        <v/>
      </c>
      <c r="D181" s="2" t="s">
        <v>1886</v>
      </c>
      <c r="E181" s="4"/>
      <c r="F181" s="9" t="s">
        <v>14</v>
      </c>
      <c r="G181" s="4"/>
      <c r="H181" s="4"/>
      <c r="I181" s="9" t="s">
        <v>2070</v>
      </c>
      <c r="J181" s="9"/>
      <c r="K181" s="3">
        <v>44761</v>
      </c>
      <c r="L181" s="6">
        <v>44763</v>
      </c>
      <c r="M181" s="24">
        <f t="shared" si="10"/>
        <v>2</v>
      </c>
      <c r="N181" s="12" t="str">
        <f t="shared" si="11"/>
        <v>Não</v>
      </c>
      <c r="O181" s="2" t="s">
        <v>1888</v>
      </c>
      <c r="P181" s="11" t="s">
        <v>1887</v>
      </c>
      <c r="Q181" s="30"/>
      <c r="R181" s="30" t="s">
        <v>508</v>
      </c>
      <c r="S181" s="4" t="s">
        <v>2087</v>
      </c>
      <c r="T181" s="4" t="s">
        <v>91</v>
      </c>
      <c r="U181" s="4" t="s">
        <v>243</v>
      </c>
      <c r="V181" s="11" t="s">
        <v>1889</v>
      </c>
      <c r="W181" s="4" t="s">
        <v>51</v>
      </c>
    </row>
    <row r="182" spans="1:23" ht="105" x14ac:dyDescent="0.25">
      <c r="A182"/>
      <c r="B182" s="2" t="str">
        <f t="shared" si="8"/>
        <v>RESPONDIDO</v>
      </c>
      <c r="C182" s="29" t="str">
        <f t="shared" ca="1" si="9"/>
        <v/>
      </c>
      <c r="D182" s="2" t="s">
        <v>2018</v>
      </c>
      <c r="E182" s="4"/>
      <c r="F182" s="9" t="s">
        <v>15</v>
      </c>
      <c r="G182" s="4"/>
      <c r="H182" s="4"/>
      <c r="I182" s="9" t="s">
        <v>2071</v>
      </c>
      <c r="J182" s="9"/>
      <c r="K182" s="3">
        <v>44767</v>
      </c>
      <c r="L182" s="6">
        <v>44768</v>
      </c>
      <c r="M182" s="24">
        <f t="shared" si="10"/>
        <v>1</v>
      </c>
      <c r="N182" s="12" t="str">
        <f t="shared" si="11"/>
        <v>Não</v>
      </c>
      <c r="O182" s="2" t="s">
        <v>1818</v>
      </c>
      <c r="P182" s="11"/>
      <c r="Q182" s="30" t="s">
        <v>21</v>
      </c>
      <c r="R182" s="30" t="s">
        <v>22</v>
      </c>
      <c r="S182" s="4" t="s">
        <v>244</v>
      </c>
      <c r="T182" s="4" t="s">
        <v>91</v>
      </c>
      <c r="U182" s="4" t="s">
        <v>243</v>
      </c>
      <c r="V182" s="11" t="s">
        <v>2047</v>
      </c>
      <c r="W182" s="4" t="s">
        <v>51</v>
      </c>
    </row>
    <row r="183" spans="1:23" ht="105" x14ac:dyDescent="0.25">
      <c r="A183"/>
      <c r="B183" s="2" t="str">
        <f t="shared" si="8"/>
        <v>RESPONDIDO</v>
      </c>
      <c r="C183" s="29" t="str">
        <f t="shared" ca="1" si="9"/>
        <v/>
      </c>
      <c r="D183" s="2" t="s">
        <v>1890</v>
      </c>
      <c r="E183" s="4"/>
      <c r="F183" s="9" t="s">
        <v>15</v>
      </c>
      <c r="G183" s="4"/>
      <c r="H183" s="4"/>
      <c r="I183" s="9" t="s">
        <v>2071</v>
      </c>
      <c r="J183" s="9"/>
      <c r="K183" s="3">
        <v>44767</v>
      </c>
      <c r="L183" s="6">
        <v>44768</v>
      </c>
      <c r="M183" s="24">
        <f t="shared" si="10"/>
        <v>1</v>
      </c>
      <c r="N183" s="12" t="str">
        <f t="shared" si="11"/>
        <v>Não</v>
      </c>
      <c r="O183" s="2" t="s">
        <v>1818</v>
      </c>
      <c r="P183" s="11"/>
      <c r="Q183" s="30" t="s">
        <v>21</v>
      </c>
      <c r="R183" s="30" t="s">
        <v>22</v>
      </c>
      <c r="S183" s="4" t="s">
        <v>244</v>
      </c>
      <c r="T183" s="4" t="s">
        <v>91</v>
      </c>
      <c r="U183" s="4" t="s">
        <v>243</v>
      </c>
      <c r="V183" s="11" t="s">
        <v>1891</v>
      </c>
      <c r="W183" s="4" t="s">
        <v>51</v>
      </c>
    </row>
    <row r="184" spans="1:23" ht="105" x14ac:dyDescent="0.25">
      <c r="A184"/>
      <c r="B184" s="2" t="str">
        <f t="shared" si="8"/>
        <v>RESPONDIDO</v>
      </c>
      <c r="C184" s="29" t="str">
        <f t="shared" ca="1" si="9"/>
        <v/>
      </c>
      <c r="D184" s="2" t="s">
        <v>1892</v>
      </c>
      <c r="E184" s="4"/>
      <c r="F184" s="9" t="s">
        <v>15</v>
      </c>
      <c r="G184" s="4"/>
      <c r="H184" s="4"/>
      <c r="I184" s="9" t="s">
        <v>2071</v>
      </c>
      <c r="J184" s="9"/>
      <c r="K184" s="3">
        <v>44767</v>
      </c>
      <c r="L184" s="6">
        <v>44768</v>
      </c>
      <c r="M184" s="24">
        <f t="shared" si="10"/>
        <v>1</v>
      </c>
      <c r="N184" s="12" t="str">
        <f t="shared" si="11"/>
        <v>Não</v>
      </c>
      <c r="O184" s="2" t="s">
        <v>1818</v>
      </c>
      <c r="P184" s="11"/>
      <c r="Q184" s="30" t="s">
        <v>21</v>
      </c>
      <c r="R184" s="30" t="s">
        <v>22</v>
      </c>
      <c r="S184" s="4" t="s">
        <v>244</v>
      </c>
      <c r="T184" s="4" t="s">
        <v>91</v>
      </c>
      <c r="U184" s="4" t="s">
        <v>243</v>
      </c>
      <c r="V184" s="11" t="s">
        <v>1893</v>
      </c>
      <c r="W184" s="4" t="s">
        <v>51</v>
      </c>
    </row>
    <row r="185" spans="1:23" ht="105" x14ac:dyDescent="0.25">
      <c r="A185"/>
      <c r="B185" s="2" t="str">
        <f t="shared" si="8"/>
        <v>RESPONDIDO</v>
      </c>
      <c r="C185" s="29" t="str">
        <f t="shared" ca="1" si="9"/>
        <v/>
      </c>
      <c r="D185" s="2" t="s">
        <v>1894</v>
      </c>
      <c r="E185" s="4"/>
      <c r="F185" s="9" t="s">
        <v>15</v>
      </c>
      <c r="G185" s="4"/>
      <c r="H185" s="4"/>
      <c r="I185" s="9" t="s">
        <v>2071</v>
      </c>
      <c r="J185" s="9"/>
      <c r="K185" s="3">
        <v>44767</v>
      </c>
      <c r="L185" s="6">
        <v>44768</v>
      </c>
      <c r="M185" s="24">
        <f t="shared" si="10"/>
        <v>1</v>
      </c>
      <c r="N185" s="12" t="str">
        <f t="shared" si="11"/>
        <v>Não</v>
      </c>
      <c r="O185" s="2" t="s">
        <v>1818</v>
      </c>
      <c r="P185" s="11"/>
      <c r="Q185" s="30" t="s">
        <v>21</v>
      </c>
      <c r="R185" s="30" t="s">
        <v>22</v>
      </c>
      <c r="S185" s="4" t="s">
        <v>244</v>
      </c>
      <c r="T185" s="4" t="s">
        <v>91</v>
      </c>
      <c r="U185" s="4" t="s">
        <v>243</v>
      </c>
      <c r="V185" s="11" t="s">
        <v>1895</v>
      </c>
      <c r="W185" s="4" t="s">
        <v>51</v>
      </c>
    </row>
    <row r="186" spans="1:23" ht="105" x14ac:dyDescent="0.25">
      <c r="A186"/>
      <c r="B186" s="2" t="str">
        <f t="shared" si="8"/>
        <v>RESPONDIDO</v>
      </c>
      <c r="C186" s="29" t="str">
        <f t="shared" ca="1" si="9"/>
        <v/>
      </c>
      <c r="D186" s="2" t="s">
        <v>2019</v>
      </c>
      <c r="E186" s="4"/>
      <c r="F186" s="9" t="s">
        <v>15</v>
      </c>
      <c r="G186" s="4"/>
      <c r="H186" s="4"/>
      <c r="I186" s="9" t="s">
        <v>2071</v>
      </c>
      <c r="J186" s="9"/>
      <c r="K186" s="3">
        <v>44767</v>
      </c>
      <c r="L186" s="6">
        <v>44768</v>
      </c>
      <c r="M186" s="24">
        <f t="shared" si="10"/>
        <v>1</v>
      </c>
      <c r="N186" s="12" t="str">
        <f t="shared" si="11"/>
        <v>Não</v>
      </c>
      <c r="O186" s="2" t="s">
        <v>1818</v>
      </c>
      <c r="P186" s="11"/>
      <c r="Q186" s="30" t="s">
        <v>21</v>
      </c>
      <c r="R186" s="30" t="s">
        <v>22</v>
      </c>
      <c r="S186" s="4" t="s">
        <v>244</v>
      </c>
      <c r="T186" s="4" t="s">
        <v>91</v>
      </c>
      <c r="U186" s="4" t="s">
        <v>243</v>
      </c>
      <c r="V186" s="11" t="s">
        <v>2046</v>
      </c>
      <c r="W186" s="4" t="s">
        <v>51</v>
      </c>
    </row>
    <row r="187" spans="1:23" ht="105" x14ac:dyDescent="0.25">
      <c r="A187"/>
      <c r="B187" s="2" t="str">
        <f t="shared" si="8"/>
        <v>RESPONDIDO</v>
      </c>
      <c r="C187" s="29" t="str">
        <f t="shared" ca="1" si="9"/>
        <v/>
      </c>
      <c r="D187" s="2" t="s">
        <v>2020</v>
      </c>
      <c r="E187" s="4"/>
      <c r="F187" s="9" t="s">
        <v>15</v>
      </c>
      <c r="G187" s="4"/>
      <c r="H187" s="4"/>
      <c r="I187" s="9" t="s">
        <v>2071</v>
      </c>
      <c r="J187" s="9"/>
      <c r="K187" s="3">
        <v>44767</v>
      </c>
      <c r="L187" s="6">
        <v>44768</v>
      </c>
      <c r="M187" s="24">
        <f t="shared" si="10"/>
        <v>1</v>
      </c>
      <c r="N187" s="12" t="str">
        <f t="shared" si="11"/>
        <v>Não</v>
      </c>
      <c r="O187" s="2" t="s">
        <v>1818</v>
      </c>
      <c r="P187" s="11"/>
      <c r="Q187" s="30" t="s">
        <v>21</v>
      </c>
      <c r="R187" s="30" t="s">
        <v>22</v>
      </c>
      <c r="S187" s="4" t="s">
        <v>244</v>
      </c>
      <c r="T187" s="4" t="s">
        <v>91</v>
      </c>
      <c r="U187" s="4" t="s">
        <v>243</v>
      </c>
      <c r="V187" s="11" t="s">
        <v>2045</v>
      </c>
      <c r="W187" s="4" t="s">
        <v>51</v>
      </c>
    </row>
    <row r="188" spans="1:23" ht="105" x14ac:dyDescent="0.25">
      <c r="A188"/>
      <c r="B188" s="2" t="str">
        <f t="shared" si="8"/>
        <v>RESPONDIDO</v>
      </c>
      <c r="C188" s="29" t="str">
        <f t="shared" ca="1" si="9"/>
        <v/>
      </c>
      <c r="D188" s="2" t="s">
        <v>1896</v>
      </c>
      <c r="E188" s="4"/>
      <c r="F188" s="9" t="s">
        <v>15</v>
      </c>
      <c r="G188" s="4"/>
      <c r="H188" s="4"/>
      <c r="I188" s="9" t="s">
        <v>2071</v>
      </c>
      <c r="J188" s="9"/>
      <c r="K188" s="3">
        <v>44767</v>
      </c>
      <c r="L188" s="6">
        <v>44768</v>
      </c>
      <c r="M188" s="24">
        <f t="shared" si="10"/>
        <v>1</v>
      </c>
      <c r="N188" s="12" t="str">
        <f t="shared" si="11"/>
        <v>Não</v>
      </c>
      <c r="O188" s="2" t="s">
        <v>1818</v>
      </c>
      <c r="P188" s="11"/>
      <c r="Q188" s="30" t="s">
        <v>21</v>
      </c>
      <c r="R188" s="30" t="s">
        <v>22</v>
      </c>
      <c r="S188" s="4" t="s">
        <v>244</v>
      </c>
      <c r="T188" s="4" t="s">
        <v>91</v>
      </c>
      <c r="U188" s="4" t="s">
        <v>243</v>
      </c>
      <c r="V188" s="11" t="s">
        <v>1897</v>
      </c>
      <c r="W188" s="4" t="s">
        <v>51</v>
      </c>
    </row>
    <row r="189" spans="1:23" ht="105" x14ac:dyDescent="0.25">
      <c r="A189"/>
      <c r="B189" s="2" t="str">
        <f t="shared" si="8"/>
        <v>RESPONDIDO</v>
      </c>
      <c r="C189" s="29" t="str">
        <f t="shared" ca="1" si="9"/>
        <v/>
      </c>
      <c r="D189" s="2" t="s">
        <v>1898</v>
      </c>
      <c r="E189" s="4"/>
      <c r="F189" s="9" t="s">
        <v>15</v>
      </c>
      <c r="G189" s="4"/>
      <c r="H189" s="4"/>
      <c r="I189" s="9" t="s">
        <v>2071</v>
      </c>
      <c r="J189" s="9"/>
      <c r="K189" s="3">
        <v>44767</v>
      </c>
      <c r="L189" s="6">
        <v>44768</v>
      </c>
      <c r="M189" s="24">
        <f t="shared" si="10"/>
        <v>1</v>
      </c>
      <c r="N189" s="12" t="str">
        <f t="shared" si="11"/>
        <v>Não</v>
      </c>
      <c r="O189" s="2" t="s">
        <v>1818</v>
      </c>
      <c r="P189" s="11"/>
      <c r="Q189" s="30" t="s">
        <v>21</v>
      </c>
      <c r="R189" s="30" t="s">
        <v>22</v>
      </c>
      <c r="S189" s="4" t="s">
        <v>244</v>
      </c>
      <c r="T189" s="4" t="s">
        <v>91</v>
      </c>
      <c r="U189" s="4" t="s">
        <v>243</v>
      </c>
      <c r="V189" s="11" t="s">
        <v>1938</v>
      </c>
      <c r="W189" s="4" t="s">
        <v>51</v>
      </c>
    </row>
    <row r="190" spans="1:23" ht="105" x14ac:dyDescent="0.25">
      <c r="A190"/>
      <c r="B190" s="2" t="str">
        <f t="shared" si="8"/>
        <v>RESPONDIDO</v>
      </c>
      <c r="C190" s="29" t="str">
        <f t="shared" ca="1" si="9"/>
        <v/>
      </c>
      <c r="D190" s="2" t="s">
        <v>2024</v>
      </c>
      <c r="E190" s="4"/>
      <c r="F190" s="9" t="s">
        <v>15</v>
      </c>
      <c r="G190" s="4"/>
      <c r="H190" s="4"/>
      <c r="I190" s="9" t="s">
        <v>2071</v>
      </c>
      <c r="J190" s="9"/>
      <c r="K190" s="3">
        <v>44767</v>
      </c>
      <c r="L190" s="6">
        <v>44768</v>
      </c>
      <c r="M190" s="24">
        <f t="shared" si="10"/>
        <v>1</v>
      </c>
      <c r="N190" s="12" t="str">
        <f t="shared" si="11"/>
        <v>Não</v>
      </c>
      <c r="O190" s="2" t="s">
        <v>1818</v>
      </c>
      <c r="P190" s="11"/>
      <c r="Q190" s="30" t="s">
        <v>21</v>
      </c>
      <c r="R190" s="30" t="s">
        <v>22</v>
      </c>
      <c r="S190" s="4" t="s">
        <v>244</v>
      </c>
      <c r="T190" s="4" t="s">
        <v>91</v>
      </c>
      <c r="U190" s="4" t="s">
        <v>243</v>
      </c>
      <c r="V190" s="11" t="s">
        <v>2041</v>
      </c>
      <c r="W190" s="4" t="s">
        <v>51</v>
      </c>
    </row>
    <row r="191" spans="1:23" ht="105" x14ac:dyDescent="0.25">
      <c r="A191"/>
      <c r="B191" s="2" t="str">
        <f t="shared" si="8"/>
        <v>RESPONDIDO</v>
      </c>
      <c r="C191" s="29" t="str">
        <f t="shared" ca="1" si="9"/>
        <v/>
      </c>
      <c r="D191" s="2" t="s">
        <v>1899</v>
      </c>
      <c r="E191" s="4"/>
      <c r="F191" s="9" t="s">
        <v>15</v>
      </c>
      <c r="G191" s="4"/>
      <c r="H191" s="4"/>
      <c r="I191" s="9" t="s">
        <v>2071</v>
      </c>
      <c r="J191" s="9"/>
      <c r="K191" s="3">
        <v>44767</v>
      </c>
      <c r="L191" s="6">
        <v>44768</v>
      </c>
      <c r="M191" s="24">
        <f t="shared" si="10"/>
        <v>1</v>
      </c>
      <c r="N191" s="12" t="str">
        <f t="shared" si="11"/>
        <v>Não</v>
      </c>
      <c r="O191" s="2" t="s">
        <v>1818</v>
      </c>
      <c r="P191" s="11"/>
      <c r="Q191" s="30" t="s">
        <v>21</v>
      </c>
      <c r="R191" s="30" t="s">
        <v>22</v>
      </c>
      <c r="S191" s="4" t="s">
        <v>244</v>
      </c>
      <c r="T191" s="4" t="s">
        <v>91</v>
      </c>
      <c r="U191" s="4" t="s">
        <v>243</v>
      </c>
      <c r="V191" s="11" t="s">
        <v>1937</v>
      </c>
      <c r="W191" s="4" t="s">
        <v>51</v>
      </c>
    </row>
    <row r="192" spans="1:23" ht="105" x14ac:dyDescent="0.25">
      <c r="A192"/>
      <c r="B192" s="2" t="str">
        <f t="shared" si="8"/>
        <v>RESPONDIDO</v>
      </c>
      <c r="C192" s="29" t="str">
        <f t="shared" ca="1" si="9"/>
        <v/>
      </c>
      <c r="D192" s="2" t="s">
        <v>1900</v>
      </c>
      <c r="E192" s="4"/>
      <c r="F192" s="9" t="s">
        <v>15</v>
      </c>
      <c r="G192" s="4"/>
      <c r="H192" s="4"/>
      <c r="I192" s="9" t="s">
        <v>2071</v>
      </c>
      <c r="J192" s="9"/>
      <c r="K192" s="3">
        <v>44767</v>
      </c>
      <c r="L192" s="6">
        <v>44768</v>
      </c>
      <c r="M192" s="24">
        <f t="shared" si="10"/>
        <v>1</v>
      </c>
      <c r="N192" s="12" t="str">
        <f t="shared" si="11"/>
        <v>Não</v>
      </c>
      <c r="O192" s="2" t="s">
        <v>1818</v>
      </c>
      <c r="P192" s="11"/>
      <c r="Q192" s="30" t="s">
        <v>21</v>
      </c>
      <c r="R192" s="30" t="s">
        <v>22</v>
      </c>
      <c r="S192" s="4" t="s">
        <v>244</v>
      </c>
      <c r="T192" s="4" t="s">
        <v>91</v>
      </c>
      <c r="U192" s="4" t="s">
        <v>243</v>
      </c>
      <c r="V192" s="11" t="s">
        <v>1936</v>
      </c>
      <c r="W192" s="4" t="s">
        <v>51</v>
      </c>
    </row>
    <row r="193" spans="1:23" ht="105" x14ac:dyDescent="0.25">
      <c r="A193"/>
      <c r="B193" s="2" t="str">
        <f t="shared" si="8"/>
        <v>RESPONDIDO</v>
      </c>
      <c r="C193" s="29" t="str">
        <f t="shared" ca="1" si="9"/>
        <v/>
      </c>
      <c r="D193" s="2" t="s">
        <v>1901</v>
      </c>
      <c r="E193" s="4"/>
      <c r="F193" s="9" t="s">
        <v>15</v>
      </c>
      <c r="G193" s="4"/>
      <c r="H193" s="4"/>
      <c r="I193" s="9" t="s">
        <v>2071</v>
      </c>
      <c r="J193" s="9"/>
      <c r="K193" s="3">
        <v>44767</v>
      </c>
      <c r="L193" s="6">
        <v>44768</v>
      </c>
      <c r="M193" s="24">
        <f t="shared" si="10"/>
        <v>1</v>
      </c>
      <c r="N193" s="12" t="str">
        <f t="shared" si="11"/>
        <v>Não</v>
      </c>
      <c r="O193" s="2" t="s">
        <v>1818</v>
      </c>
      <c r="P193" s="11"/>
      <c r="Q193" s="30" t="s">
        <v>21</v>
      </c>
      <c r="R193" s="30" t="s">
        <v>22</v>
      </c>
      <c r="S193" s="4" t="s">
        <v>244</v>
      </c>
      <c r="T193" s="4" t="s">
        <v>91</v>
      </c>
      <c r="U193" s="4" t="s">
        <v>243</v>
      </c>
      <c r="V193" s="11" t="s">
        <v>1935</v>
      </c>
      <c r="W193" s="4" t="s">
        <v>51</v>
      </c>
    </row>
    <row r="194" spans="1:23" ht="105" x14ac:dyDescent="0.25">
      <c r="A194"/>
      <c r="B194" s="2" t="str">
        <f t="shared" si="8"/>
        <v>RESPONDIDO</v>
      </c>
      <c r="C194" s="29" t="str">
        <f t="shared" ca="1" si="9"/>
        <v/>
      </c>
      <c r="D194" s="2" t="s">
        <v>1902</v>
      </c>
      <c r="E194" s="4"/>
      <c r="F194" s="9" t="s">
        <v>15</v>
      </c>
      <c r="G194" s="4"/>
      <c r="H194" s="4"/>
      <c r="I194" s="9" t="s">
        <v>2071</v>
      </c>
      <c r="J194" s="9"/>
      <c r="K194" s="3">
        <v>44767</v>
      </c>
      <c r="L194" s="6">
        <v>44768</v>
      </c>
      <c r="M194" s="24">
        <f t="shared" si="10"/>
        <v>1</v>
      </c>
      <c r="N194" s="12" t="str">
        <f t="shared" si="11"/>
        <v>Não</v>
      </c>
      <c r="O194" s="2" t="s">
        <v>1818</v>
      </c>
      <c r="P194" s="11"/>
      <c r="Q194" s="30" t="s">
        <v>21</v>
      </c>
      <c r="R194" s="30" t="s">
        <v>22</v>
      </c>
      <c r="S194" s="4" t="s">
        <v>244</v>
      </c>
      <c r="T194" s="4" t="s">
        <v>91</v>
      </c>
      <c r="U194" s="4" t="s">
        <v>243</v>
      </c>
      <c r="V194" s="11" t="s">
        <v>1934</v>
      </c>
      <c r="W194" s="4" t="s">
        <v>51</v>
      </c>
    </row>
    <row r="195" spans="1:23" ht="105" x14ac:dyDescent="0.25">
      <c r="A195"/>
      <c r="B195" s="2" t="str">
        <f t="shared" si="8"/>
        <v>RESPONDIDO</v>
      </c>
      <c r="C195" s="29" t="str">
        <f t="shared" ca="1" si="9"/>
        <v/>
      </c>
      <c r="D195" s="2" t="s">
        <v>1903</v>
      </c>
      <c r="E195" s="4"/>
      <c r="F195" s="9" t="s">
        <v>15</v>
      </c>
      <c r="G195" s="4"/>
      <c r="H195" s="4"/>
      <c r="I195" s="9" t="s">
        <v>2071</v>
      </c>
      <c r="J195" s="9"/>
      <c r="K195" s="3">
        <v>44767</v>
      </c>
      <c r="L195" s="6">
        <v>44768</v>
      </c>
      <c r="M195" s="24">
        <f t="shared" si="10"/>
        <v>1</v>
      </c>
      <c r="N195" s="12" t="str">
        <f t="shared" si="11"/>
        <v>Não</v>
      </c>
      <c r="O195" s="2" t="s">
        <v>1818</v>
      </c>
      <c r="P195" s="11"/>
      <c r="Q195" s="30" t="s">
        <v>21</v>
      </c>
      <c r="R195" s="30" t="s">
        <v>22</v>
      </c>
      <c r="S195" s="4" t="s">
        <v>244</v>
      </c>
      <c r="T195" s="4" t="s">
        <v>91</v>
      </c>
      <c r="U195" s="4" t="s">
        <v>243</v>
      </c>
      <c r="V195" s="11" t="s">
        <v>1933</v>
      </c>
      <c r="W195" s="4" t="s">
        <v>51</v>
      </c>
    </row>
    <row r="196" spans="1:23" ht="105" x14ac:dyDescent="0.25">
      <c r="A196"/>
      <c r="B196" s="2" t="str">
        <f t="shared" si="8"/>
        <v>RESPONDIDO</v>
      </c>
      <c r="C196" s="29" t="str">
        <f t="shared" ca="1" si="9"/>
        <v/>
      </c>
      <c r="D196" s="2" t="s">
        <v>1904</v>
      </c>
      <c r="E196" s="4"/>
      <c r="F196" s="9" t="s">
        <v>15</v>
      </c>
      <c r="G196" s="4"/>
      <c r="H196" s="4"/>
      <c r="I196" s="9" t="s">
        <v>2071</v>
      </c>
      <c r="J196" s="9"/>
      <c r="K196" s="3">
        <v>44767</v>
      </c>
      <c r="L196" s="6">
        <v>44768</v>
      </c>
      <c r="M196" s="24">
        <f t="shared" si="10"/>
        <v>1</v>
      </c>
      <c r="N196" s="12" t="str">
        <f t="shared" si="11"/>
        <v>Não</v>
      </c>
      <c r="O196" s="2" t="s">
        <v>1818</v>
      </c>
      <c r="P196" s="11"/>
      <c r="Q196" s="30" t="s">
        <v>21</v>
      </c>
      <c r="R196" s="30" t="s">
        <v>22</v>
      </c>
      <c r="S196" s="4" t="s">
        <v>244</v>
      </c>
      <c r="T196" s="4" t="s">
        <v>91</v>
      </c>
      <c r="U196" s="4" t="s">
        <v>243</v>
      </c>
      <c r="V196" s="11" t="s">
        <v>1932</v>
      </c>
      <c r="W196" s="4" t="s">
        <v>51</v>
      </c>
    </row>
    <row r="197" spans="1:23" ht="105" x14ac:dyDescent="0.25">
      <c r="A197"/>
      <c r="B197" s="2" t="str">
        <f t="shared" si="8"/>
        <v>RESPONDIDO</v>
      </c>
      <c r="C197" s="29" t="str">
        <f t="shared" ca="1" si="9"/>
        <v/>
      </c>
      <c r="D197" s="2" t="s">
        <v>1905</v>
      </c>
      <c r="E197" s="4"/>
      <c r="F197" s="9" t="s">
        <v>15</v>
      </c>
      <c r="G197" s="4"/>
      <c r="H197" s="4"/>
      <c r="I197" s="9" t="s">
        <v>2071</v>
      </c>
      <c r="J197" s="9"/>
      <c r="K197" s="3">
        <v>44767</v>
      </c>
      <c r="L197" s="6">
        <v>44768</v>
      </c>
      <c r="M197" s="24">
        <f t="shared" si="10"/>
        <v>1</v>
      </c>
      <c r="N197" s="12" t="str">
        <f t="shared" si="11"/>
        <v>Não</v>
      </c>
      <c r="O197" s="2" t="s">
        <v>1818</v>
      </c>
      <c r="P197" s="11"/>
      <c r="Q197" s="30" t="s">
        <v>21</v>
      </c>
      <c r="R197" s="30" t="s">
        <v>22</v>
      </c>
      <c r="S197" s="4" t="s">
        <v>244</v>
      </c>
      <c r="T197" s="4" t="s">
        <v>91</v>
      </c>
      <c r="U197" s="4" t="s">
        <v>243</v>
      </c>
      <c r="V197" s="11" t="s">
        <v>1931</v>
      </c>
      <c r="W197" s="4" t="s">
        <v>51</v>
      </c>
    </row>
    <row r="198" spans="1:23" ht="105" x14ac:dyDescent="0.25">
      <c r="A198"/>
      <c r="B198" s="2" t="str">
        <f t="shared" si="8"/>
        <v>RESPONDIDO</v>
      </c>
      <c r="C198" s="29" t="str">
        <f t="shared" ca="1" si="9"/>
        <v/>
      </c>
      <c r="D198" s="2" t="s">
        <v>1906</v>
      </c>
      <c r="E198" s="4"/>
      <c r="F198" s="9" t="s">
        <v>15</v>
      </c>
      <c r="G198" s="4"/>
      <c r="H198" s="4"/>
      <c r="I198" s="9" t="s">
        <v>2071</v>
      </c>
      <c r="J198" s="9"/>
      <c r="K198" s="3">
        <v>44767</v>
      </c>
      <c r="L198" s="6">
        <v>44768</v>
      </c>
      <c r="M198" s="24">
        <f t="shared" si="10"/>
        <v>1</v>
      </c>
      <c r="N198" s="12" t="str">
        <f t="shared" si="11"/>
        <v>Não</v>
      </c>
      <c r="O198" s="2" t="s">
        <v>1818</v>
      </c>
      <c r="P198" s="11"/>
      <c r="Q198" s="30" t="s">
        <v>21</v>
      </c>
      <c r="R198" s="30" t="s">
        <v>22</v>
      </c>
      <c r="S198" s="4" t="s">
        <v>244</v>
      </c>
      <c r="T198" s="4" t="s">
        <v>91</v>
      </c>
      <c r="U198" s="4" t="s">
        <v>243</v>
      </c>
      <c r="V198" s="11" t="s">
        <v>1930</v>
      </c>
      <c r="W198" s="4" t="s">
        <v>51</v>
      </c>
    </row>
    <row r="199" spans="1:23" ht="105" x14ac:dyDescent="0.25">
      <c r="A199"/>
      <c r="B199" s="2" t="str">
        <f t="shared" si="8"/>
        <v>RESPONDIDO</v>
      </c>
      <c r="C199" s="29" t="str">
        <f t="shared" ca="1" si="9"/>
        <v/>
      </c>
      <c r="D199" s="2" t="s">
        <v>1907</v>
      </c>
      <c r="E199" s="4"/>
      <c r="F199" s="9" t="s">
        <v>15</v>
      </c>
      <c r="G199" s="4"/>
      <c r="H199" s="4"/>
      <c r="I199" s="9" t="s">
        <v>2071</v>
      </c>
      <c r="J199" s="9"/>
      <c r="K199" s="3">
        <v>44767</v>
      </c>
      <c r="L199" s="6">
        <v>44768</v>
      </c>
      <c r="M199" s="24">
        <f t="shared" si="10"/>
        <v>1</v>
      </c>
      <c r="N199" s="12" t="str">
        <f t="shared" si="11"/>
        <v>Não</v>
      </c>
      <c r="O199" s="2" t="s">
        <v>1818</v>
      </c>
      <c r="P199" s="11"/>
      <c r="Q199" s="30" t="s">
        <v>21</v>
      </c>
      <c r="R199" s="30" t="s">
        <v>22</v>
      </c>
      <c r="S199" s="4" t="s">
        <v>244</v>
      </c>
      <c r="T199" s="4" t="s">
        <v>91</v>
      </c>
      <c r="U199" s="4" t="s">
        <v>243</v>
      </c>
      <c r="V199" s="11" t="s">
        <v>1929</v>
      </c>
      <c r="W199" s="4" t="s">
        <v>51</v>
      </c>
    </row>
    <row r="200" spans="1:23" ht="105" x14ac:dyDescent="0.25">
      <c r="A200"/>
      <c r="B200" s="2" t="str">
        <f t="shared" si="8"/>
        <v>RESPONDIDO</v>
      </c>
      <c r="C200" s="29" t="str">
        <f t="shared" ca="1" si="9"/>
        <v/>
      </c>
      <c r="D200" s="2" t="s">
        <v>1908</v>
      </c>
      <c r="E200" s="4"/>
      <c r="F200" s="9" t="s">
        <v>15</v>
      </c>
      <c r="G200" s="4"/>
      <c r="H200" s="4"/>
      <c r="I200" s="9" t="s">
        <v>2071</v>
      </c>
      <c r="J200" s="9"/>
      <c r="K200" s="3">
        <v>44767</v>
      </c>
      <c r="L200" s="6">
        <v>44768</v>
      </c>
      <c r="M200" s="24">
        <f t="shared" si="10"/>
        <v>1</v>
      </c>
      <c r="N200" s="12" t="str">
        <f t="shared" si="11"/>
        <v>Não</v>
      </c>
      <c r="O200" s="2" t="s">
        <v>1818</v>
      </c>
      <c r="P200" s="11"/>
      <c r="Q200" s="30" t="s">
        <v>21</v>
      </c>
      <c r="R200" s="30" t="s">
        <v>22</v>
      </c>
      <c r="S200" s="4" t="s">
        <v>244</v>
      </c>
      <c r="T200" s="4" t="s">
        <v>91</v>
      </c>
      <c r="U200" s="4" t="s">
        <v>243</v>
      </c>
      <c r="V200" s="11" t="s">
        <v>1928</v>
      </c>
      <c r="W200" s="4" t="s">
        <v>51</v>
      </c>
    </row>
    <row r="201" spans="1:23" ht="105" x14ac:dyDescent="0.25">
      <c r="A201"/>
      <c r="B201" s="2" t="str">
        <f t="shared" si="8"/>
        <v>RESPONDIDO</v>
      </c>
      <c r="C201" s="29" t="str">
        <f t="shared" ca="1" si="9"/>
        <v/>
      </c>
      <c r="D201" s="2" t="s">
        <v>2027</v>
      </c>
      <c r="E201" s="4"/>
      <c r="F201" s="9" t="s">
        <v>15</v>
      </c>
      <c r="G201" s="4"/>
      <c r="H201" s="4"/>
      <c r="I201" s="9" t="s">
        <v>2071</v>
      </c>
      <c r="J201" s="9"/>
      <c r="K201" s="3">
        <v>44767</v>
      </c>
      <c r="L201" s="6">
        <v>44768</v>
      </c>
      <c r="M201" s="24">
        <f t="shared" si="10"/>
        <v>1</v>
      </c>
      <c r="N201" s="12" t="str">
        <f t="shared" si="11"/>
        <v>Não</v>
      </c>
      <c r="O201" s="2" t="s">
        <v>1818</v>
      </c>
      <c r="P201" s="11"/>
      <c r="Q201" s="30" t="s">
        <v>21</v>
      </c>
      <c r="R201" s="30" t="s">
        <v>22</v>
      </c>
      <c r="S201" s="4" t="s">
        <v>244</v>
      </c>
      <c r="T201" s="4" t="s">
        <v>91</v>
      </c>
      <c r="U201" s="4" t="s">
        <v>243</v>
      </c>
      <c r="V201" s="11" t="s">
        <v>2038</v>
      </c>
      <c r="W201" s="4" t="s">
        <v>51</v>
      </c>
    </row>
    <row r="202" spans="1:23" ht="105" x14ac:dyDescent="0.25">
      <c r="A202"/>
      <c r="B202" s="2" t="str">
        <f t="shared" si="8"/>
        <v>RESPONDIDO</v>
      </c>
      <c r="C202" s="29" t="str">
        <f t="shared" ca="1" si="9"/>
        <v/>
      </c>
      <c r="D202" s="2" t="s">
        <v>1909</v>
      </c>
      <c r="E202" s="4"/>
      <c r="F202" s="9" t="s">
        <v>15</v>
      </c>
      <c r="G202" s="4"/>
      <c r="H202" s="4"/>
      <c r="I202" s="9" t="s">
        <v>2071</v>
      </c>
      <c r="J202" s="9"/>
      <c r="K202" s="3">
        <v>44767</v>
      </c>
      <c r="L202" s="6">
        <v>44768</v>
      </c>
      <c r="M202" s="24">
        <f t="shared" si="10"/>
        <v>1</v>
      </c>
      <c r="N202" s="12" t="str">
        <f t="shared" si="11"/>
        <v>Não</v>
      </c>
      <c r="O202" s="2" t="s">
        <v>1818</v>
      </c>
      <c r="P202" s="11"/>
      <c r="Q202" s="30" t="s">
        <v>21</v>
      </c>
      <c r="R202" s="30" t="s">
        <v>22</v>
      </c>
      <c r="S202" s="4" t="s">
        <v>244</v>
      </c>
      <c r="T202" s="4" t="s">
        <v>91</v>
      </c>
      <c r="U202" s="4" t="s">
        <v>243</v>
      </c>
      <c r="V202" s="11" t="s">
        <v>1927</v>
      </c>
      <c r="W202" s="4" t="s">
        <v>51</v>
      </c>
    </row>
    <row r="203" spans="1:23" ht="105" x14ac:dyDescent="0.25">
      <c r="A203"/>
      <c r="B203" s="2" t="str">
        <f t="shared" si="8"/>
        <v>RESPONDIDO</v>
      </c>
      <c r="C203" s="29" t="str">
        <f t="shared" ca="1" si="9"/>
        <v/>
      </c>
      <c r="D203" s="2" t="s">
        <v>2028</v>
      </c>
      <c r="E203" s="4"/>
      <c r="F203" s="9" t="s">
        <v>15</v>
      </c>
      <c r="G203" s="4"/>
      <c r="H203" s="4"/>
      <c r="I203" s="9" t="s">
        <v>2071</v>
      </c>
      <c r="J203" s="9"/>
      <c r="K203" s="3">
        <v>44767</v>
      </c>
      <c r="L203" s="6">
        <v>44768</v>
      </c>
      <c r="M203" s="24">
        <f t="shared" si="10"/>
        <v>1</v>
      </c>
      <c r="N203" s="12" t="str">
        <f t="shared" si="11"/>
        <v>Não</v>
      </c>
      <c r="O203" s="2" t="s">
        <v>1818</v>
      </c>
      <c r="P203" s="11"/>
      <c r="Q203" s="30" t="s">
        <v>21</v>
      </c>
      <c r="R203" s="30" t="s">
        <v>22</v>
      </c>
      <c r="S203" s="4" t="s">
        <v>244</v>
      </c>
      <c r="T203" s="4" t="s">
        <v>91</v>
      </c>
      <c r="U203" s="4" t="s">
        <v>243</v>
      </c>
      <c r="V203" s="11" t="s">
        <v>2037</v>
      </c>
      <c r="W203" s="4" t="s">
        <v>51</v>
      </c>
    </row>
    <row r="204" spans="1:23" ht="105" x14ac:dyDescent="0.25">
      <c r="A204"/>
      <c r="B204" s="2" t="str">
        <f t="shared" si="8"/>
        <v>RESPONDIDO</v>
      </c>
      <c r="C204" s="29" t="str">
        <f t="shared" ca="1" si="9"/>
        <v/>
      </c>
      <c r="D204" s="2" t="s">
        <v>2030</v>
      </c>
      <c r="E204" s="4"/>
      <c r="F204" s="9" t="s">
        <v>15</v>
      </c>
      <c r="G204" s="4"/>
      <c r="H204" s="4"/>
      <c r="I204" s="9" t="s">
        <v>2071</v>
      </c>
      <c r="J204" s="9"/>
      <c r="K204" s="3">
        <v>44767</v>
      </c>
      <c r="L204" s="6">
        <v>44768</v>
      </c>
      <c r="M204" s="24">
        <f t="shared" si="10"/>
        <v>1</v>
      </c>
      <c r="N204" s="12" t="str">
        <f t="shared" si="11"/>
        <v>Não</v>
      </c>
      <c r="O204" s="2" t="s">
        <v>1818</v>
      </c>
      <c r="P204" s="11"/>
      <c r="Q204" s="30" t="s">
        <v>21</v>
      </c>
      <c r="R204" s="30" t="s">
        <v>22</v>
      </c>
      <c r="S204" s="4" t="s">
        <v>244</v>
      </c>
      <c r="T204" s="4" t="s">
        <v>91</v>
      </c>
      <c r="U204" s="4" t="s">
        <v>243</v>
      </c>
      <c r="V204" s="11" t="s">
        <v>2035</v>
      </c>
      <c r="W204" s="4" t="s">
        <v>51</v>
      </c>
    </row>
    <row r="205" spans="1:23" ht="105" x14ac:dyDescent="0.25">
      <c r="A205"/>
      <c r="B205" s="2" t="str">
        <f t="shared" si="8"/>
        <v>RESPONDIDO</v>
      </c>
      <c r="C205" s="29" t="str">
        <f t="shared" ca="1" si="9"/>
        <v/>
      </c>
      <c r="D205" s="2" t="s">
        <v>2029</v>
      </c>
      <c r="E205" s="4"/>
      <c r="F205" s="9" t="s">
        <v>15</v>
      </c>
      <c r="G205" s="4"/>
      <c r="H205" s="4"/>
      <c r="I205" s="9" t="s">
        <v>2071</v>
      </c>
      <c r="J205" s="9"/>
      <c r="K205" s="3">
        <v>44767</v>
      </c>
      <c r="L205" s="6">
        <v>44768</v>
      </c>
      <c r="M205" s="24">
        <f t="shared" si="10"/>
        <v>1</v>
      </c>
      <c r="N205" s="12" t="str">
        <f t="shared" si="11"/>
        <v>Não</v>
      </c>
      <c r="O205" s="2" t="s">
        <v>1818</v>
      </c>
      <c r="P205" s="11"/>
      <c r="Q205" s="30" t="s">
        <v>21</v>
      </c>
      <c r="R205" s="30" t="s">
        <v>22</v>
      </c>
      <c r="S205" s="4" t="s">
        <v>244</v>
      </c>
      <c r="T205" s="4" t="s">
        <v>91</v>
      </c>
      <c r="U205" s="4" t="s">
        <v>243</v>
      </c>
      <c r="V205" s="11" t="s">
        <v>2036</v>
      </c>
      <c r="W205" s="4" t="s">
        <v>51</v>
      </c>
    </row>
    <row r="206" spans="1:23" ht="105" x14ac:dyDescent="0.25">
      <c r="A206"/>
      <c r="B206" s="2" t="str">
        <f t="shared" si="8"/>
        <v>RESPONDIDO</v>
      </c>
      <c r="C206" s="29" t="str">
        <f t="shared" ca="1" si="9"/>
        <v/>
      </c>
      <c r="D206" s="2" t="s">
        <v>2031</v>
      </c>
      <c r="E206" s="4"/>
      <c r="F206" s="9" t="s">
        <v>15</v>
      </c>
      <c r="G206" s="4"/>
      <c r="H206" s="4"/>
      <c r="I206" s="9" t="s">
        <v>2071</v>
      </c>
      <c r="J206" s="9"/>
      <c r="K206" s="3">
        <v>44767</v>
      </c>
      <c r="L206" s="6">
        <v>44768</v>
      </c>
      <c r="M206" s="24">
        <f t="shared" si="10"/>
        <v>1</v>
      </c>
      <c r="N206" s="12" t="str">
        <f t="shared" si="11"/>
        <v>Não</v>
      </c>
      <c r="O206" s="2" t="s">
        <v>1818</v>
      </c>
      <c r="P206" s="11"/>
      <c r="Q206" s="30" t="s">
        <v>21</v>
      </c>
      <c r="R206" s="30" t="s">
        <v>22</v>
      </c>
      <c r="S206" s="4" t="s">
        <v>244</v>
      </c>
      <c r="T206" s="4" t="s">
        <v>91</v>
      </c>
      <c r="U206" s="4" t="s">
        <v>243</v>
      </c>
      <c r="V206" s="11" t="s">
        <v>2034</v>
      </c>
      <c r="W206" s="4" t="s">
        <v>51</v>
      </c>
    </row>
    <row r="207" spans="1:23" ht="105" x14ac:dyDescent="0.25">
      <c r="A207"/>
      <c r="B207" s="2" t="str">
        <f t="shared" si="8"/>
        <v>RESPONDIDO</v>
      </c>
      <c r="C207" s="29" t="str">
        <f t="shared" ca="1" si="9"/>
        <v/>
      </c>
      <c r="D207" s="2" t="s">
        <v>2025</v>
      </c>
      <c r="E207" s="4"/>
      <c r="F207" s="9" t="s">
        <v>15</v>
      </c>
      <c r="G207" s="4"/>
      <c r="H207" s="4"/>
      <c r="I207" s="9" t="s">
        <v>2071</v>
      </c>
      <c r="J207" s="9"/>
      <c r="K207" s="3">
        <v>44767</v>
      </c>
      <c r="L207" s="6">
        <v>44768</v>
      </c>
      <c r="M207" s="24">
        <f t="shared" si="10"/>
        <v>1</v>
      </c>
      <c r="N207" s="12" t="str">
        <f t="shared" si="11"/>
        <v>Não</v>
      </c>
      <c r="O207" s="2" t="s">
        <v>1818</v>
      </c>
      <c r="P207" s="11"/>
      <c r="Q207" s="30" t="s">
        <v>21</v>
      </c>
      <c r="R207" s="30" t="s">
        <v>22</v>
      </c>
      <c r="S207" s="4" t="s">
        <v>244</v>
      </c>
      <c r="T207" s="4" t="s">
        <v>91</v>
      </c>
      <c r="U207" s="4" t="s">
        <v>243</v>
      </c>
      <c r="V207" s="11" t="s">
        <v>2040</v>
      </c>
      <c r="W207" s="4" t="s">
        <v>51</v>
      </c>
    </row>
    <row r="208" spans="1:23" ht="105" x14ac:dyDescent="0.25">
      <c r="A208"/>
      <c r="B208" s="2" t="str">
        <f t="shared" si="8"/>
        <v>RESPONDIDO</v>
      </c>
      <c r="C208" s="29" t="str">
        <f t="shared" ca="1" si="9"/>
        <v/>
      </c>
      <c r="D208" s="2" t="s">
        <v>2032</v>
      </c>
      <c r="E208" s="4"/>
      <c r="F208" s="9" t="s">
        <v>15</v>
      </c>
      <c r="G208" s="4"/>
      <c r="H208" s="4"/>
      <c r="I208" s="9" t="s">
        <v>2071</v>
      </c>
      <c r="J208" s="9"/>
      <c r="K208" s="3">
        <v>44767</v>
      </c>
      <c r="L208" s="6">
        <v>44768</v>
      </c>
      <c r="M208" s="24">
        <f t="shared" si="10"/>
        <v>1</v>
      </c>
      <c r="N208" s="12" t="str">
        <f t="shared" si="11"/>
        <v>Não</v>
      </c>
      <c r="O208" s="2" t="s">
        <v>1818</v>
      </c>
      <c r="P208" s="11"/>
      <c r="Q208" s="30" t="s">
        <v>21</v>
      </c>
      <c r="R208" s="30" t="s">
        <v>22</v>
      </c>
      <c r="S208" s="4" t="s">
        <v>244</v>
      </c>
      <c r="T208" s="4" t="s">
        <v>91</v>
      </c>
      <c r="U208" s="4" t="s">
        <v>243</v>
      </c>
      <c r="V208" s="11" t="s">
        <v>2033</v>
      </c>
      <c r="W208" s="4" t="s">
        <v>51</v>
      </c>
    </row>
    <row r="209" spans="1:23" ht="105" x14ac:dyDescent="0.25">
      <c r="A209"/>
      <c r="B209" s="2" t="str">
        <f t="shared" si="8"/>
        <v>RESPONDIDO</v>
      </c>
      <c r="C209" s="29" t="str">
        <f t="shared" ca="1" si="9"/>
        <v/>
      </c>
      <c r="D209" s="2" t="s">
        <v>1910</v>
      </c>
      <c r="E209" s="4"/>
      <c r="F209" s="9" t="s">
        <v>15</v>
      </c>
      <c r="G209" s="4"/>
      <c r="H209" s="4"/>
      <c r="I209" s="9" t="s">
        <v>2071</v>
      </c>
      <c r="J209" s="9"/>
      <c r="K209" s="3">
        <v>44767</v>
      </c>
      <c r="L209" s="6">
        <v>44768</v>
      </c>
      <c r="M209" s="24">
        <f t="shared" si="10"/>
        <v>1</v>
      </c>
      <c r="N209" s="12" t="str">
        <f t="shared" si="11"/>
        <v>Não</v>
      </c>
      <c r="O209" s="2" t="s">
        <v>1818</v>
      </c>
      <c r="P209" s="11"/>
      <c r="Q209" s="30" t="s">
        <v>21</v>
      </c>
      <c r="R209" s="30" t="s">
        <v>22</v>
      </c>
      <c r="S209" s="4" t="s">
        <v>244</v>
      </c>
      <c r="T209" s="4" t="s">
        <v>91</v>
      </c>
      <c r="U209" s="4" t="s">
        <v>243</v>
      </c>
      <c r="V209" s="11" t="s">
        <v>1926</v>
      </c>
      <c r="W209" s="4" t="s">
        <v>51</v>
      </c>
    </row>
    <row r="210" spans="1:23" ht="105" x14ac:dyDescent="0.25">
      <c r="A210"/>
      <c r="B210" s="2" t="str">
        <f t="shared" si="8"/>
        <v>RESPONDIDO</v>
      </c>
      <c r="C210" s="29" t="str">
        <f t="shared" ca="1" si="9"/>
        <v/>
      </c>
      <c r="D210" s="2" t="s">
        <v>1911</v>
      </c>
      <c r="E210" s="4"/>
      <c r="F210" s="9" t="s">
        <v>15</v>
      </c>
      <c r="G210" s="4"/>
      <c r="H210" s="4"/>
      <c r="I210" s="9" t="s">
        <v>2071</v>
      </c>
      <c r="J210" s="9"/>
      <c r="K210" s="3">
        <v>44767</v>
      </c>
      <c r="L210" s="6">
        <v>44768</v>
      </c>
      <c r="M210" s="24">
        <f t="shared" si="10"/>
        <v>1</v>
      </c>
      <c r="N210" s="12" t="str">
        <f t="shared" si="11"/>
        <v>Não</v>
      </c>
      <c r="O210" s="2" t="s">
        <v>1818</v>
      </c>
      <c r="P210" s="11"/>
      <c r="Q210" s="30" t="s">
        <v>21</v>
      </c>
      <c r="R210" s="30" t="s">
        <v>22</v>
      </c>
      <c r="S210" s="4" t="s">
        <v>244</v>
      </c>
      <c r="T210" s="4" t="s">
        <v>91</v>
      </c>
      <c r="U210" s="4" t="s">
        <v>243</v>
      </c>
      <c r="V210" s="11" t="s">
        <v>1925</v>
      </c>
      <c r="W210" s="4" t="s">
        <v>51</v>
      </c>
    </row>
    <row r="211" spans="1:23" ht="105" x14ac:dyDescent="0.25">
      <c r="A211"/>
      <c r="B211" s="2" t="str">
        <f t="shared" si="8"/>
        <v>RESPONDIDO</v>
      </c>
      <c r="C211" s="29" t="str">
        <f t="shared" ca="1" si="9"/>
        <v/>
      </c>
      <c r="D211" s="2" t="s">
        <v>2026</v>
      </c>
      <c r="E211" s="4"/>
      <c r="F211" s="9" t="s">
        <v>15</v>
      </c>
      <c r="G211" s="4"/>
      <c r="H211" s="4"/>
      <c r="I211" s="9" t="s">
        <v>2071</v>
      </c>
      <c r="J211" s="9"/>
      <c r="K211" s="3">
        <v>44767</v>
      </c>
      <c r="L211" s="6">
        <v>44768</v>
      </c>
      <c r="M211" s="24">
        <f t="shared" si="10"/>
        <v>1</v>
      </c>
      <c r="N211" s="12" t="str">
        <f t="shared" si="11"/>
        <v>Não</v>
      </c>
      <c r="O211" s="2" t="s">
        <v>1818</v>
      </c>
      <c r="P211" s="11"/>
      <c r="Q211" s="30" t="s">
        <v>21</v>
      </c>
      <c r="R211" s="30" t="s">
        <v>22</v>
      </c>
      <c r="S211" s="4" t="s">
        <v>244</v>
      </c>
      <c r="T211" s="4" t="s">
        <v>91</v>
      </c>
      <c r="U211" s="4" t="s">
        <v>243</v>
      </c>
      <c r="V211" s="11" t="s">
        <v>2039</v>
      </c>
      <c r="W211" s="4" t="s">
        <v>51</v>
      </c>
    </row>
    <row r="212" spans="1:23" ht="105" x14ac:dyDescent="0.25">
      <c r="A212"/>
      <c r="B212" s="2" t="str">
        <f t="shared" si="8"/>
        <v>RESPONDIDO</v>
      </c>
      <c r="C212" s="29" t="str">
        <f t="shared" ca="1" si="9"/>
        <v/>
      </c>
      <c r="D212" s="2" t="s">
        <v>1912</v>
      </c>
      <c r="E212" s="4"/>
      <c r="F212" s="9" t="s">
        <v>15</v>
      </c>
      <c r="G212" s="4"/>
      <c r="H212" s="4"/>
      <c r="I212" s="9" t="s">
        <v>2071</v>
      </c>
      <c r="J212" s="9"/>
      <c r="K212" s="3">
        <v>44767</v>
      </c>
      <c r="L212" s="6">
        <v>44768</v>
      </c>
      <c r="M212" s="24">
        <f t="shared" si="10"/>
        <v>1</v>
      </c>
      <c r="N212" s="12" t="str">
        <f t="shared" si="11"/>
        <v>Não</v>
      </c>
      <c r="O212" s="2" t="s">
        <v>1818</v>
      </c>
      <c r="P212" s="11"/>
      <c r="Q212" s="30" t="s">
        <v>21</v>
      </c>
      <c r="R212" s="30" t="s">
        <v>22</v>
      </c>
      <c r="S212" s="4" t="s">
        <v>244</v>
      </c>
      <c r="T212" s="4" t="s">
        <v>91</v>
      </c>
      <c r="U212" s="4" t="s">
        <v>243</v>
      </c>
      <c r="V212" s="11" t="s">
        <v>1924</v>
      </c>
      <c r="W212" s="4" t="s">
        <v>51</v>
      </c>
    </row>
    <row r="213" spans="1:23" ht="105" x14ac:dyDescent="0.25">
      <c r="A213"/>
      <c r="B213" s="2" t="str">
        <f t="shared" si="8"/>
        <v>RESPONDIDO</v>
      </c>
      <c r="C213" s="29" t="str">
        <f t="shared" ca="1" si="9"/>
        <v/>
      </c>
      <c r="D213" s="2" t="s">
        <v>1913</v>
      </c>
      <c r="E213" s="4"/>
      <c r="F213" s="9" t="s">
        <v>15</v>
      </c>
      <c r="G213" s="4"/>
      <c r="H213" s="4"/>
      <c r="I213" s="9" t="s">
        <v>2071</v>
      </c>
      <c r="J213" s="9"/>
      <c r="K213" s="3">
        <v>44767</v>
      </c>
      <c r="L213" s="6">
        <v>44768</v>
      </c>
      <c r="M213" s="24">
        <f t="shared" si="10"/>
        <v>1</v>
      </c>
      <c r="N213" s="12" t="str">
        <f t="shared" si="11"/>
        <v>Não</v>
      </c>
      <c r="O213" s="2" t="s">
        <v>1818</v>
      </c>
      <c r="P213" s="11"/>
      <c r="Q213" s="30" t="s">
        <v>21</v>
      </c>
      <c r="R213" s="30" t="s">
        <v>22</v>
      </c>
      <c r="S213" s="4" t="s">
        <v>244</v>
      </c>
      <c r="T213" s="4" t="s">
        <v>91</v>
      </c>
      <c r="U213" s="4" t="s">
        <v>243</v>
      </c>
      <c r="V213" s="11" t="s">
        <v>1923</v>
      </c>
      <c r="W213" s="4" t="s">
        <v>51</v>
      </c>
    </row>
    <row r="214" spans="1:23" ht="105" x14ac:dyDescent="0.25">
      <c r="A214"/>
      <c r="B214" s="2" t="str">
        <f t="shared" si="8"/>
        <v>RESPONDIDO</v>
      </c>
      <c r="C214" s="29" t="str">
        <f t="shared" ca="1" si="9"/>
        <v/>
      </c>
      <c r="D214" s="2" t="s">
        <v>1914</v>
      </c>
      <c r="E214" s="4"/>
      <c r="F214" s="9" t="s">
        <v>15</v>
      </c>
      <c r="G214" s="4"/>
      <c r="H214" s="4"/>
      <c r="I214" s="9" t="s">
        <v>2071</v>
      </c>
      <c r="J214" s="9"/>
      <c r="K214" s="3">
        <v>44767</v>
      </c>
      <c r="L214" s="6">
        <v>44768</v>
      </c>
      <c r="M214" s="24">
        <f t="shared" si="10"/>
        <v>1</v>
      </c>
      <c r="N214" s="12" t="str">
        <f t="shared" si="11"/>
        <v>Não</v>
      </c>
      <c r="O214" s="2" t="s">
        <v>1818</v>
      </c>
      <c r="P214" s="11"/>
      <c r="Q214" s="30" t="s">
        <v>21</v>
      </c>
      <c r="R214" s="30" t="s">
        <v>22</v>
      </c>
      <c r="S214" s="4" t="s">
        <v>244</v>
      </c>
      <c r="T214" s="4" t="s">
        <v>91</v>
      </c>
      <c r="U214" s="4" t="s">
        <v>243</v>
      </c>
      <c r="V214" s="11" t="s">
        <v>1922</v>
      </c>
      <c r="W214" s="4" t="s">
        <v>51</v>
      </c>
    </row>
    <row r="215" spans="1:23" ht="105" x14ac:dyDescent="0.25">
      <c r="A215"/>
      <c r="B215" s="2" t="str">
        <f t="shared" si="8"/>
        <v>RESPONDIDO</v>
      </c>
      <c r="C215" s="29" t="str">
        <f t="shared" ca="1" si="9"/>
        <v/>
      </c>
      <c r="D215" s="2" t="s">
        <v>1915</v>
      </c>
      <c r="E215" s="4"/>
      <c r="F215" s="9" t="s">
        <v>15</v>
      </c>
      <c r="G215" s="4"/>
      <c r="H215" s="4"/>
      <c r="I215" s="9" t="s">
        <v>2071</v>
      </c>
      <c r="J215" s="9"/>
      <c r="K215" s="3">
        <v>44767</v>
      </c>
      <c r="L215" s="6">
        <v>44768</v>
      </c>
      <c r="M215" s="24">
        <f t="shared" si="10"/>
        <v>1</v>
      </c>
      <c r="N215" s="12" t="str">
        <f t="shared" si="11"/>
        <v>Não</v>
      </c>
      <c r="O215" s="2" t="s">
        <v>1818</v>
      </c>
      <c r="P215" s="11"/>
      <c r="Q215" s="30" t="s">
        <v>21</v>
      </c>
      <c r="R215" s="30" t="s">
        <v>22</v>
      </c>
      <c r="S215" s="4" t="s">
        <v>244</v>
      </c>
      <c r="T215" s="4" t="s">
        <v>91</v>
      </c>
      <c r="U215" s="4" t="s">
        <v>243</v>
      </c>
      <c r="V215" s="11" t="s">
        <v>1921</v>
      </c>
      <c r="W215" s="4" t="s">
        <v>51</v>
      </c>
    </row>
    <row r="216" spans="1:23" ht="105" x14ac:dyDescent="0.25">
      <c r="A216"/>
      <c r="B216" s="2" t="str">
        <f t="shared" si="8"/>
        <v>RESPONDIDO</v>
      </c>
      <c r="C216" s="29" t="str">
        <f t="shared" ca="1" si="9"/>
        <v/>
      </c>
      <c r="D216" s="2" t="s">
        <v>2021</v>
      </c>
      <c r="E216" s="4"/>
      <c r="F216" s="9" t="s">
        <v>15</v>
      </c>
      <c r="G216" s="4"/>
      <c r="H216" s="4"/>
      <c r="I216" s="9" t="s">
        <v>2071</v>
      </c>
      <c r="J216" s="9"/>
      <c r="K216" s="3">
        <v>44767</v>
      </c>
      <c r="L216" s="6">
        <v>44768</v>
      </c>
      <c r="M216" s="24">
        <f t="shared" si="10"/>
        <v>1</v>
      </c>
      <c r="N216" s="12" t="str">
        <f t="shared" si="11"/>
        <v>Não</v>
      </c>
      <c r="O216" s="2" t="s">
        <v>1818</v>
      </c>
      <c r="P216" s="11"/>
      <c r="Q216" s="30" t="s">
        <v>21</v>
      </c>
      <c r="R216" s="30" t="s">
        <v>22</v>
      </c>
      <c r="S216" s="4" t="s">
        <v>244</v>
      </c>
      <c r="T216" s="4" t="s">
        <v>91</v>
      </c>
      <c r="U216" s="4" t="s">
        <v>243</v>
      </c>
      <c r="V216" s="11" t="s">
        <v>2044</v>
      </c>
      <c r="W216" s="4" t="s">
        <v>51</v>
      </c>
    </row>
    <row r="217" spans="1:23" ht="105" x14ac:dyDescent="0.25">
      <c r="A217"/>
      <c r="B217" s="2" t="str">
        <f t="shared" si="8"/>
        <v>RESPONDIDO</v>
      </c>
      <c r="C217" s="29" t="str">
        <f t="shared" ca="1" si="9"/>
        <v/>
      </c>
      <c r="D217" s="2" t="s">
        <v>2022</v>
      </c>
      <c r="E217" s="4"/>
      <c r="F217" s="9" t="s">
        <v>15</v>
      </c>
      <c r="G217" s="4"/>
      <c r="H217" s="4"/>
      <c r="I217" s="9" t="s">
        <v>2071</v>
      </c>
      <c r="J217" s="9"/>
      <c r="K217" s="3">
        <v>44767</v>
      </c>
      <c r="L217" s="6">
        <v>44768</v>
      </c>
      <c r="M217" s="24">
        <f t="shared" si="10"/>
        <v>1</v>
      </c>
      <c r="N217" s="12" t="str">
        <f t="shared" si="11"/>
        <v>Não</v>
      </c>
      <c r="O217" s="2" t="s">
        <v>1818</v>
      </c>
      <c r="P217" s="11"/>
      <c r="Q217" s="30" t="s">
        <v>21</v>
      </c>
      <c r="R217" s="30" t="s">
        <v>22</v>
      </c>
      <c r="S217" s="4" t="s">
        <v>244</v>
      </c>
      <c r="T217" s="4" t="s">
        <v>91</v>
      </c>
      <c r="U217" s="4" t="s">
        <v>243</v>
      </c>
      <c r="V217" s="11" t="s">
        <v>2043</v>
      </c>
      <c r="W217" s="4" t="s">
        <v>51</v>
      </c>
    </row>
    <row r="218" spans="1:23" ht="105" x14ac:dyDescent="0.25">
      <c r="A218"/>
      <c r="B218" s="2" t="str">
        <f t="shared" si="8"/>
        <v>RESPONDIDO</v>
      </c>
      <c r="C218" s="29" t="str">
        <f t="shared" ca="1" si="9"/>
        <v/>
      </c>
      <c r="D218" s="2" t="s">
        <v>2023</v>
      </c>
      <c r="E218" s="4"/>
      <c r="F218" s="9" t="s">
        <v>15</v>
      </c>
      <c r="G218" s="4"/>
      <c r="H218" s="4"/>
      <c r="I218" s="9" t="s">
        <v>2071</v>
      </c>
      <c r="J218" s="9"/>
      <c r="K218" s="3">
        <v>44767</v>
      </c>
      <c r="L218" s="6">
        <v>44768</v>
      </c>
      <c r="M218" s="24">
        <f t="shared" si="10"/>
        <v>1</v>
      </c>
      <c r="N218" s="12" t="str">
        <f t="shared" si="11"/>
        <v>Não</v>
      </c>
      <c r="O218" s="2" t="s">
        <v>1818</v>
      </c>
      <c r="P218" s="11"/>
      <c r="Q218" s="30" t="s">
        <v>21</v>
      </c>
      <c r="R218" s="30" t="s">
        <v>22</v>
      </c>
      <c r="S218" s="4" t="s">
        <v>244</v>
      </c>
      <c r="T218" s="4" t="s">
        <v>91</v>
      </c>
      <c r="U218" s="4" t="s">
        <v>243</v>
      </c>
      <c r="V218" s="11" t="s">
        <v>2042</v>
      </c>
      <c r="W218" s="4" t="s">
        <v>51</v>
      </c>
    </row>
    <row r="219" spans="1:23" ht="105" x14ac:dyDescent="0.25">
      <c r="A219"/>
      <c r="B219" s="2" t="str">
        <f t="shared" si="8"/>
        <v>RESPONDIDO</v>
      </c>
      <c r="C219" s="29" t="str">
        <f t="shared" ca="1" si="9"/>
        <v/>
      </c>
      <c r="D219" s="2" t="s">
        <v>1916</v>
      </c>
      <c r="E219" s="4"/>
      <c r="F219" s="9" t="s">
        <v>15</v>
      </c>
      <c r="G219" s="4"/>
      <c r="H219" s="4"/>
      <c r="I219" s="9" t="s">
        <v>2071</v>
      </c>
      <c r="J219" s="9"/>
      <c r="K219" s="3">
        <v>44767</v>
      </c>
      <c r="L219" s="6">
        <v>44768</v>
      </c>
      <c r="M219" s="24">
        <f t="shared" si="10"/>
        <v>1</v>
      </c>
      <c r="N219" s="12" t="str">
        <f t="shared" si="11"/>
        <v>Não</v>
      </c>
      <c r="O219" s="2" t="s">
        <v>1818</v>
      </c>
      <c r="P219" s="11"/>
      <c r="Q219" s="30" t="s">
        <v>21</v>
      </c>
      <c r="R219" s="30" t="s">
        <v>22</v>
      </c>
      <c r="S219" s="4" t="s">
        <v>244</v>
      </c>
      <c r="T219" s="4" t="s">
        <v>91</v>
      </c>
      <c r="U219" s="4" t="s">
        <v>243</v>
      </c>
      <c r="V219" s="11" t="s">
        <v>1920</v>
      </c>
      <c r="W219" s="4" t="s">
        <v>51</v>
      </c>
    </row>
    <row r="220" spans="1:23" ht="105" x14ac:dyDescent="0.25">
      <c r="A220"/>
      <c r="B220" s="2" t="str">
        <f t="shared" si="8"/>
        <v>RESPONDIDO</v>
      </c>
      <c r="C220" s="29" t="str">
        <f t="shared" ca="1" si="9"/>
        <v/>
      </c>
      <c r="D220" s="2" t="s">
        <v>1917</v>
      </c>
      <c r="E220" s="4"/>
      <c r="F220" s="9" t="s">
        <v>15</v>
      </c>
      <c r="G220" s="4"/>
      <c r="H220" s="4"/>
      <c r="I220" s="9" t="s">
        <v>2071</v>
      </c>
      <c r="J220" s="9"/>
      <c r="K220" s="3">
        <v>44767</v>
      </c>
      <c r="L220" s="6">
        <v>44768</v>
      </c>
      <c r="M220" s="24">
        <f t="shared" si="10"/>
        <v>1</v>
      </c>
      <c r="N220" s="12" t="str">
        <f t="shared" si="11"/>
        <v>Não</v>
      </c>
      <c r="O220" s="2" t="s">
        <v>1818</v>
      </c>
      <c r="P220" s="11"/>
      <c r="Q220" s="30" t="s">
        <v>21</v>
      </c>
      <c r="R220" s="30" t="s">
        <v>22</v>
      </c>
      <c r="S220" s="4" t="s">
        <v>244</v>
      </c>
      <c r="T220" s="4" t="s">
        <v>91</v>
      </c>
      <c r="U220" s="4" t="s">
        <v>243</v>
      </c>
      <c r="V220" s="11" t="s">
        <v>1919</v>
      </c>
      <c r="W220" s="4" t="s">
        <v>51</v>
      </c>
    </row>
    <row r="221" spans="1:23" ht="105" x14ac:dyDescent="0.25">
      <c r="A221"/>
      <c r="B221" s="2" t="str">
        <f t="shared" ref="B221:B284" si="12">IF(D221="","",IF(I221="","PENDENTE","RESPONDIDO"))</f>
        <v>RESPONDIDO</v>
      </c>
      <c r="C221" s="29" t="str">
        <f t="shared" ref="C221:C284" ca="1" si="13">IF(D221="","",IF(I221="",(K221+20)-TODAY(),""))</f>
        <v/>
      </c>
      <c r="D221" s="2" t="s">
        <v>1918</v>
      </c>
      <c r="E221" s="4"/>
      <c r="F221" s="9" t="s">
        <v>15</v>
      </c>
      <c r="G221" s="4"/>
      <c r="H221" s="4"/>
      <c r="I221" s="9" t="s">
        <v>2071</v>
      </c>
      <c r="J221" s="9"/>
      <c r="K221" s="3">
        <v>44767</v>
      </c>
      <c r="L221" s="6">
        <v>44768</v>
      </c>
      <c r="M221" s="24">
        <f t="shared" ref="M221:M284" si="14">IF(L221="","",L221-K221)</f>
        <v>1</v>
      </c>
      <c r="N221" s="12" t="str">
        <f t="shared" ref="N221:N284" si="15">IF(L221="","",IF((L221-K221)&gt;20,"Sim","Não"))</f>
        <v>Não</v>
      </c>
      <c r="O221" s="2" t="s">
        <v>1818</v>
      </c>
      <c r="P221" s="11"/>
      <c r="Q221" s="30" t="s">
        <v>21</v>
      </c>
      <c r="R221" s="30" t="s">
        <v>22</v>
      </c>
      <c r="S221" s="4" t="s">
        <v>244</v>
      </c>
      <c r="T221" s="4" t="s">
        <v>91</v>
      </c>
      <c r="U221" s="4" t="s">
        <v>243</v>
      </c>
      <c r="V221" s="11" t="s">
        <v>1919</v>
      </c>
      <c r="W221" s="4" t="s">
        <v>51</v>
      </c>
    </row>
    <row r="222" spans="1:23" ht="61.5" x14ac:dyDescent="0.25">
      <c r="A222"/>
      <c r="B222" s="2" t="str">
        <f t="shared" si="12"/>
        <v>RESPONDIDO</v>
      </c>
      <c r="C222" s="29" t="str">
        <f t="shared" ca="1" si="13"/>
        <v/>
      </c>
      <c r="D222" s="2" t="s">
        <v>2048</v>
      </c>
      <c r="E222" s="4"/>
      <c r="F222" s="9" t="s">
        <v>15</v>
      </c>
      <c r="G222" s="4"/>
      <c r="H222" s="4"/>
      <c r="I222" s="9" t="s">
        <v>449</v>
      </c>
      <c r="J222" s="9"/>
      <c r="K222" s="3">
        <v>44768</v>
      </c>
      <c r="L222" s="6">
        <v>44768</v>
      </c>
      <c r="M222" s="24">
        <f t="shared" si="14"/>
        <v>0</v>
      </c>
      <c r="N222" s="12" t="str">
        <f t="shared" si="15"/>
        <v>Não</v>
      </c>
      <c r="O222" s="2" t="s">
        <v>2049</v>
      </c>
      <c r="P222" s="11"/>
      <c r="Q222" s="30" t="s">
        <v>22</v>
      </c>
      <c r="R222" s="30" t="s">
        <v>22</v>
      </c>
      <c r="S222" s="4" t="s">
        <v>244</v>
      </c>
      <c r="T222" s="4" t="s">
        <v>91</v>
      </c>
      <c r="U222" s="4" t="s">
        <v>243</v>
      </c>
      <c r="V222" s="11" t="s">
        <v>2050</v>
      </c>
      <c r="W222" s="4" t="s">
        <v>51</v>
      </c>
    </row>
    <row r="223" spans="1:23" ht="315" x14ac:dyDescent="0.25">
      <c r="A223"/>
      <c r="B223" s="2" t="str">
        <f t="shared" si="12"/>
        <v>RESPONDIDO</v>
      </c>
      <c r="C223" s="29" t="str">
        <f t="shared" ca="1" si="13"/>
        <v/>
      </c>
      <c r="D223" s="2" t="s">
        <v>1939</v>
      </c>
      <c r="E223" s="4"/>
      <c r="F223" s="9" t="s">
        <v>12</v>
      </c>
      <c r="G223" s="4"/>
      <c r="H223" s="4"/>
      <c r="I223" s="9" t="s">
        <v>449</v>
      </c>
      <c r="J223" s="9"/>
      <c r="K223" s="3">
        <v>44768</v>
      </c>
      <c r="L223" s="6">
        <v>44789</v>
      </c>
      <c r="M223" s="24">
        <f t="shared" si="14"/>
        <v>21</v>
      </c>
      <c r="N223" s="12" t="str">
        <f t="shared" si="15"/>
        <v>Sim</v>
      </c>
      <c r="O223" s="2" t="s">
        <v>1240</v>
      </c>
      <c r="P223" s="11"/>
      <c r="Q223" s="30" t="s">
        <v>21</v>
      </c>
      <c r="R223" s="30" t="s">
        <v>22</v>
      </c>
      <c r="S223" s="4" t="s">
        <v>1277</v>
      </c>
      <c r="T223" s="4" t="s">
        <v>91</v>
      </c>
      <c r="U223" s="4" t="s">
        <v>243</v>
      </c>
      <c r="V223" s="11" t="s">
        <v>1940</v>
      </c>
      <c r="W223" s="4" t="s">
        <v>59</v>
      </c>
    </row>
    <row r="224" spans="1:23" ht="61.5" x14ac:dyDescent="0.25">
      <c r="A224"/>
      <c r="B224" s="2" t="str">
        <f t="shared" si="12"/>
        <v>RESPONDIDO</v>
      </c>
      <c r="C224" s="29" t="str">
        <f t="shared" ca="1" si="13"/>
        <v/>
      </c>
      <c r="D224" s="2" t="s">
        <v>1941</v>
      </c>
      <c r="E224" s="4"/>
      <c r="F224" s="9" t="s">
        <v>15</v>
      </c>
      <c r="G224" s="4"/>
      <c r="H224" s="4"/>
      <c r="I224" s="9" t="s">
        <v>449</v>
      </c>
      <c r="J224" s="9"/>
      <c r="K224" s="3">
        <v>44769</v>
      </c>
      <c r="L224" s="6">
        <v>44769</v>
      </c>
      <c r="M224" s="24">
        <f t="shared" si="14"/>
        <v>0</v>
      </c>
      <c r="N224" s="12" t="str">
        <f t="shared" si="15"/>
        <v>Não</v>
      </c>
      <c r="O224" s="2" t="s">
        <v>1942</v>
      </c>
      <c r="P224" s="11"/>
      <c r="Q224" s="30" t="s">
        <v>21</v>
      </c>
      <c r="R224" s="30" t="s">
        <v>22</v>
      </c>
      <c r="S224" s="4" t="s">
        <v>242</v>
      </c>
      <c r="T224" s="4" t="s">
        <v>91</v>
      </c>
      <c r="U224" s="4" t="s">
        <v>243</v>
      </c>
      <c r="V224" s="11" t="s">
        <v>1943</v>
      </c>
      <c r="W224" s="4" t="s">
        <v>51</v>
      </c>
    </row>
    <row r="225" spans="1:23" ht="61.5" x14ac:dyDescent="0.25">
      <c r="A225"/>
      <c r="B225" s="2" t="str">
        <f t="shared" si="12"/>
        <v>RESPONDIDO</v>
      </c>
      <c r="C225" s="29" t="str">
        <f t="shared" ca="1" si="13"/>
        <v/>
      </c>
      <c r="D225" s="2" t="s">
        <v>2051</v>
      </c>
      <c r="E225" s="4"/>
      <c r="F225" s="9" t="s">
        <v>12</v>
      </c>
      <c r="G225" s="4"/>
      <c r="H225" s="4"/>
      <c r="I225" s="9" t="s">
        <v>2072</v>
      </c>
      <c r="J225" s="9"/>
      <c r="K225" s="3">
        <v>44771</v>
      </c>
      <c r="L225" s="6">
        <v>44791</v>
      </c>
      <c r="M225" s="24">
        <f t="shared" si="14"/>
        <v>20</v>
      </c>
      <c r="N225" s="12" t="str">
        <f t="shared" si="15"/>
        <v>Não</v>
      </c>
      <c r="O225" s="2" t="s">
        <v>2052</v>
      </c>
      <c r="P225" s="11"/>
      <c r="Q225" s="30" t="s">
        <v>21</v>
      </c>
      <c r="R225" s="30" t="s">
        <v>22</v>
      </c>
      <c r="S225" s="4" t="s">
        <v>519</v>
      </c>
      <c r="T225" s="4" t="s">
        <v>91</v>
      </c>
      <c r="U225" s="4" t="s">
        <v>243</v>
      </c>
      <c r="V225" s="11" t="s">
        <v>2053</v>
      </c>
      <c r="W225" s="4" t="s">
        <v>59</v>
      </c>
    </row>
    <row r="226" spans="1:23" ht="165" x14ac:dyDescent="0.25">
      <c r="A226"/>
      <c r="B226" s="2" t="str">
        <f t="shared" si="12"/>
        <v>RESPONDIDO</v>
      </c>
      <c r="C226" s="29" t="str">
        <f t="shared" ca="1" si="13"/>
        <v/>
      </c>
      <c r="D226" s="2" t="s">
        <v>2054</v>
      </c>
      <c r="E226" s="4"/>
      <c r="F226" s="9" t="s">
        <v>12</v>
      </c>
      <c r="G226" s="4"/>
      <c r="H226" s="4"/>
      <c r="I226" s="9" t="s">
        <v>2073</v>
      </c>
      <c r="J226" s="9"/>
      <c r="K226" s="3">
        <v>44774</v>
      </c>
      <c r="L226" s="6">
        <v>44795</v>
      </c>
      <c r="M226" s="24">
        <f t="shared" si="14"/>
        <v>21</v>
      </c>
      <c r="N226" s="12" t="str">
        <f t="shared" si="15"/>
        <v>Sim</v>
      </c>
      <c r="O226" s="2" t="s">
        <v>2055</v>
      </c>
      <c r="P226" s="11"/>
      <c r="Q226" s="30" t="s">
        <v>21</v>
      </c>
      <c r="R226" s="30" t="s">
        <v>22</v>
      </c>
      <c r="S226" s="4" t="s">
        <v>244</v>
      </c>
      <c r="T226" s="4" t="s">
        <v>91</v>
      </c>
      <c r="U226" s="4" t="s">
        <v>243</v>
      </c>
      <c r="V226" s="11" t="s">
        <v>2056</v>
      </c>
      <c r="W226" s="4" t="s">
        <v>28</v>
      </c>
    </row>
    <row r="227" spans="1:23" ht="165" x14ac:dyDescent="0.25">
      <c r="A227"/>
      <c r="B227" s="2" t="str">
        <f t="shared" si="12"/>
        <v>RESPONDIDO</v>
      </c>
      <c r="C227" s="29" t="str">
        <f t="shared" ca="1" si="13"/>
        <v/>
      </c>
      <c r="D227" s="2" t="s">
        <v>1944</v>
      </c>
      <c r="E227" s="4"/>
      <c r="F227" s="9" t="s">
        <v>12</v>
      </c>
      <c r="G227" s="4"/>
      <c r="H227" s="4"/>
      <c r="I227" s="9" t="s">
        <v>449</v>
      </c>
      <c r="J227" s="9"/>
      <c r="K227" s="3">
        <v>44775</v>
      </c>
      <c r="L227" s="6">
        <v>44802</v>
      </c>
      <c r="M227" s="24">
        <f t="shared" si="14"/>
        <v>27</v>
      </c>
      <c r="N227" s="12" t="str">
        <f t="shared" si="15"/>
        <v>Sim</v>
      </c>
      <c r="O227" s="2" t="s">
        <v>1945</v>
      </c>
      <c r="P227" s="11"/>
      <c r="Q227" s="30" t="s">
        <v>22</v>
      </c>
      <c r="R227" s="30" t="s">
        <v>22</v>
      </c>
      <c r="S227" s="4" t="s">
        <v>244</v>
      </c>
      <c r="T227" s="4" t="s">
        <v>91</v>
      </c>
      <c r="U227" s="4" t="s">
        <v>243</v>
      </c>
      <c r="V227" s="11" t="s">
        <v>1946</v>
      </c>
      <c r="W227" s="4" t="s">
        <v>36</v>
      </c>
    </row>
    <row r="228" spans="1:23" ht="75" x14ac:dyDescent="0.25">
      <c r="A228"/>
      <c r="B228" s="2" t="str">
        <f t="shared" si="12"/>
        <v>RESPONDIDO</v>
      </c>
      <c r="C228" s="29" t="str">
        <f t="shared" ca="1" si="13"/>
        <v/>
      </c>
      <c r="D228" s="2" t="s">
        <v>1947</v>
      </c>
      <c r="E228" s="4"/>
      <c r="F228" s="9" t="s">
        <v>12</v>
      </c>
      <c r="G228" s="4"/>
      <c r="H228" s="4"/>
      <c r="I228" s="9" t="s">
        <v>449</v>
      </c>
      <c r="J228" s="9"/>
      <c r="K228" s="3">
        <v>44777</v>
      </c>
      <c r="L228" s="6">
        <v>44798</v>
      </c>
      <c r="M228" s="24">
        <f t="shared" si="14"/>
        <v>21</v>
      </c>
      <c r="N228" s="12" t="str">
        <f t="shared" si="15"/>
        <v>Sim</v>
      </c>
      <c r="O228" s="2" t="s">
        <v>1948</v>
      </c>
      <c r="P228" s="11"/>
      <c r="Q228" s="30" t="s">
        <v>22</v>
      </c>
      <c r="R228" s="30" t="s">
        <v>22</v>
      </c>
      <c r="S228" s="4" t="s">
        <v>244</v>
      </c>
      <c r="T228" s="4" t="s">
        <v>91</v>
      </c>
      <c r="U228" s="4" t="s">
        <v>243</v>
      </c>
      <c r="V228" s="11" t="s">
        <v>1949</v>
      </c>
      <c r="W228" s="4" t="s">
        <v>29</v>
      </c>
    </row>
    <row r="229" spans="1:23" ht="120" x14ac:dyDescent="0.25">
      <c r="A229"/>
      <c r="B229" s="2" t="str">
        <f t="shared" si="12"/>
        <v>RESPONDIDO</v>
      </c>
      <c r="C229" s="29" t="str">
        <f t="shared" ca="1" si="13"/>
        <v/>
      </c>
      <c r="D229" s="2" t="s">
        <v>1950</v>
      </c>
      <c r="E229" s="4"/>
      <c r="F229" s="9" t="s">
        <v>14</v>
      </c>
      <c r="G229" s="4"/>
      <c r="H229" s="4"/>
      <c r="I229" s="9" t="s">
        <v>449</v>
      </c>
      <c r="J229" s="9"/>
      <c r="K229" s="3">
        <v>44777</v>
      </c>
      <c r="L229" s="6">
        <v>44798</v>
      </c>
      <c r="M229" s="24">
        <f t="shared" si="14"/>
        <v>21</v>
      </c>
      <c r="N229" s="12" t="str">
        <f t="shared" si="15"/>
        <v>Sim</v>
      </c>
      <c r="O229" s="2" t="s">
        <v>1259</v>
      </c>
      <c r="P229" s="11"/>
      <c r="Q229" s="30" t="s">
        <v>21</v>
      </c>
      <c r="R229" s="30" t="s">
        <v>22</v>
      </c>
      <c r="S229" s="4" t="s">
        <v>244</v>
      </c>
      <c r="T229" s="4" t="s">
        <v>91</v>
      </c>
      <c r="U229" s="4" t="s">
        <v>243</v>
      </c>
      <c r="V229" s="11" t="s">
        <v>1951</v>
      </c>
      <c r="W229" s="4" t="s">
        <v>52</v>
      </c>
    </row>
    <row r="230" spans="1:23" ht="120" x14ac:dyDescent="0.25">
      <c r="A230"/>
      <c r="B230" s="2" t="str">
        <f t="shared" si="12"/>
        <v>RESPONDIDO</v>
      </c>
      <c r="C230" s="29" t="str">
        <f t="shared" ca="1" si="13"/>
        <v/>
      </c>
      <c r="D230" s="2" t="s">
        <v>1952</v>
      </c>
      <c r="E230" s="4"/>
      <c r="F230" s="9" t="s">
        <v>12</v>
      </c>
      <c r="G230" s="4"/>
      <c r="H230" s="4"/>
      <c r="I230" s="9" t="s">
        <v>449</v>
      </c>
      <c r="J230" s="9"/>
      <c r="K230" s="3">
        <v>44778</v>
      </c>
      <c r="L230" s="6">
        <v>44809</v>
      </c>
      <c r="M230" s="24">
        <f t="shared" si="14"/>
        <v>31</v>
      </c>
      <c r="N230" s="12" t="str">
        <f t="shared" si="15"/>
        <v>Sim</v>
      </c>
      <c r="O230" s="2" t="s">
        <v>1024</v>
      </c>
      <c r="P230" s="11"/>
      <c r="Q230" s="30" t="s">
        <v>21</v>
      </c>
      <c r="R230" s="30" t="s">
        <v>22</v>
      </c>
      <c r="S230" s="4" t="s">
        <v>244</v>
      </c>
      <c r="T230" s="4" t="s">
        <v>91</v>
      </c>
      <c r="U230" s="4" t="s">
        <v>243</v>
      </c>
      <c r="V230" s="11" t="s">
        <v>1953</v>
      </c>
      <c r="W230" s="4" t="s">
        <v>30</v>
      </c>
    </row>
    <row r="231" spans="1:23" ht="61.5" x14ac:dyDescent="0.25">
      <c r="A231"/>
      <c r="B231" s="2" t="str">
        <f t="shared" si="12"/>
        <v>RESPONDIDO</v>
      </c>
      <c r="C231" s="29" t="str">
        <f t="shared" ca="1" si="13"/>
        <v/>
      </c>
      <c r="D231" s="2" t="s">
        <v>1954</v>
      </c>
      <c r="E231" s="4"/>
      <c r="F231" s="9" t="s">
        <v>12</v>
      </c>
      <c r="G231" s="4"/>
      <c r="H231" s="4"/>
      <c r="I231" s="9" t="s">
        <v>449</v>
      </c>
      <c r="J231" s="9"/>
      <c r="K231" s="3">
        <v>44778</v>
      </c>
      <c r="L231" s="6">
        <v>44802</v>
      </c>
      <c r="M231" s="24">
        <f t="shared" si="14"/>
        <v>24</v>
      </c>
      <c r="N231" s="12" t="str">
        <f t="shared" si="15"/>
        <v>Sim</v>
      </c>
      <c r="O231" s="2" t="s">
        <v>1956</v>
      </c>
      <c r="P231" s="11" t="s">
        <v>1955</v>
      </c>
      <c r="Q231" s="30"/>
      <c r="R231" s="30" t="s">
        <v>508</v>
      </c>
      <c r="S231" s="4" t="s">
        <v>2080</v>
      </c>
      <c r="T231" s="4" t="s">
        <v>91</v>
      </c>
      <c r="U231" s="4" t="s">
        <v>243</v>
      </c>
      <c r="V231" s="11" t="s">
        <v>1957</v>
      </c>
      <c r="W231" s="4"/>
    </row>
    <row r="232" spans="1:23" ht="165" x14ac:dyDescent="0.25">
      <c r="A232"/>
      <c r="B232" s="2" t="str">
        <f t="shared" si="12"/>
        <v>RESPONDIDO</v>
      </c>
      <c r="C232" s="29" t="str">
        <f t="shared" ca="1" si="13"/>
        <v/>
      </c>
      <c r="D232" s="2" t="s">
        <v>2057</v>
      </c>
      <c r="E232" s="4"/>
      <c r="F232" s="9" t="s">
        <v>12</v>
      </c>
      <c r="G232" s="4"/>
      <c r="H232" s="4"/>
      <c r="I232" s="9" t="s">
        <v>2107</v>
      </c>
      <c r="J232" s="9"/>
      <c r="K232" s="3">
        <v>44778</v>
      </c>
      <c r="L232" s="6">
        <v>44809</v>
      </c>
      <c r="M232" s="24">
        <f t="shared" si="14"/>
        <v>31</v>
      </c>
      <c r="N232" s="12" t="str">
        <f t="shared" si="15"/>
        <v>Sim</v>
      </c>
      <c r="O232" s="2" t="s">
        <v>1642</v>
      </c>
      <c r="P232" s="11"/>
      <c r="Q232" s="30" t="s">
        <v>21</v>
      </c>
      <c r="R232" s="30" t="s">
        <v>22</v>
      </c>
      <c r="S232" s="4" t="s">
        <v>2076</v>
      </c>
      <c r="T232" s="4" t="s">
        <v>27</v>
      </c>
      <c r="U232" s="4" t="s">
        <v>243</v>
      </c>
      <c r="V232" s="11" t="s">
        <v>2058</v>
      </c>
      <c r="W232" s="4" t="s">
        <v>59</v>
      </c>
    </row>
    <row r="233" spans="1:23" ht="61.5" x14ac:dyDescent="0.25">
      <c r="A233"/>
      <c r="B233" s="2" t="str">
        <f t="shared" si="12"/>
        <v>RESPONDIDO</v>
      </c>
      <c r="C233" s="29" t="str">
        <f t="shared" ca="1" si="13"/>
        <v/>
      </c>
      <c r="D233" s="2" t="s">
        <v>1958</v>
      </c>
      <c r="E233" s="4"/>
      <c r="F233" s="9" t="s">
        <v>12</v>
      </c>
      <c r="G233" s="4"/>
      <c r="H233" s="4"/>
      <c r="I233" s="9" t="s">
        <v>449</v>
      </c>
      <c r="J233" s="9"/>
      <c r="K233" s="3">
        <v>44782</v>
      </c>
      <c r="L233" s="6">
        <v>44804</v>
      </c>
      <c r="M233" s="24">
        <f t="shared" si="14"/>
        <v>22</v>
      </c>
      <c r="N233" s="12" t="str">
        <f t="shared" si="15"/>
        <v>Sim</v>
      </c>
      <c r="O233" s="2" t="s">
        <v>1959</v>
      </c>
      <c r="P233" s="11"/>
      <c r="Q233" s="30" t="s">
        <v>21</v>
      </c>
      <c r="R233" s="30" t="s">
        <v>22</v>
      </c>
      <c r="S233" s="4" t="s">
        <v>2088</v>
      </c>
      <c r="T233" s="4" t="s">
        <v>91</v>
      </c>
      <c r="U233" s="4" t="s">
        <v>243</v>
      </c>
      <c r="V233" s="11" t="s">
        <v>1960</v>
      </c>
      <c r="W233" s="4" t="s">
        <v>28</v>
      </c>
    </row>
    <row r="234" spans="1:23" ht="135" x14ac:dyDescent="0.25">
      <c r="A234"/>
      <c r="B234" s="2" t="str">
        <f t="shared" si="12"/>
        <v>RESPONDIDO</v>
      </c>
      <c r="C234" s="29" t="str">
        <f t="shared" ca="1" si="13"/>
        <v/>
      </c>
      <c r="D234" s="2" t="s">
        <v>1961</v>
      </c>
      <c r="E234" s="4"/>
      <c r="F234" s="9" t="s">
        <v>12</v>
      </c>
      <c r="G234" s="4"/>
      <c r="H234" s="4"/>
      <c r="I234" s="9" t="s">
        <v>449</v>
      </c>
      <c r="J234" s="9"/>
      <c r="K234" s="3">
        <v>44782</v>
      </c>
      <c r="L234" s="6">
        <v>44812</v>
      </c>
      <c r="M234" s="24">
        <f t="shared" si="14"/>
        <v>30</v>
      </c>
      <c r="N234" s="12" t="str">
        <f t="shared" si="15"/>
        <v>Sim</v>
      </c>
      <c r="O234" s="2" t="s">
        <v>1126</v>
      </c>
      <c r="P234" s="11"/>
      <c r="Q234" s="30" t="s">
        <v>21</v>
      </c>
      <c r="R234" s="30" t="s">
        <v>22</v>
      </c>
      <c r="S234" s="4" t="s">
        <v>244</v>
      </c>
      <c r="T234" s="4" t="s">
        <v>91</v>
      </c>
      <c r="U234" s="4" t="s">
        <v>243</v>
      </c>
      <c r="V234" s="11" t="s">
        <v>1962</v>
      </c>
      <c r="W234" s="4" t="s">
        <v>34</v>
      </c>
    </row>
    <row r="235" spans="1:23" ht="61.5" x14ac:dyDescent="0.25">
      <c r="A235"/>
      <c r="B235" s="2" t="str">
        <f t="shared" si="12"/>
        <v>RESPONDIDO</v>
      </c>
      <c r="C235" s="29" t="str">
        <f t="shared" ca="1" si="13"/>
        <v/>
      </c>
      <c r="D235" s="2" t="s">
        <v>1963</v>
      </c>
      <c r="E235" s="4"/>
      <c r="F235" s="9" t="s">
        <v>12</v>
      </c>
      <c r="G235" s="4"/>
      <c r="H235" s="4"/>
      <c r="I235" s="9" t="s">
        <v>449</v>
      </c>
      <c r="J235" s="9"/>
      <c r="K235" s="3">
        <v>44783</v>
      </c>
      <c r="L235" s="6">
        <v>44804</v>
      </c>
      <c r="M235" s="24">
        <f t="shared" si="14"/>
        <v>21</v>
      </c>
      <c r="N235" s="12" t="str">
        <f t="shared" si="15"/>
        <v>Sim</v>
      </c>
      <c r="O235" s="2" t="s">
        <v>1964</v>
      </c>
      <c r="P235" s="11"/>
      <c r="Q235" s="30" t="s">
        <v>22</v>
      </c>
      <c r="R235" s="30" t="s">
        <v>22</v>
      </c>
      <c r="S235" s="4" t="s">
        <v>519</v>
      </c>
      <c r="T235" s="4" t="s">
        <v>91</v>
      </c>
      <c r="U235" s="4" t="s">
        <v>243</v>
      </c>
      <c r="V235" s="11" t="s">
        <v>1965</v>
      </c>
      <c r="W235" s="4" t="s">
        <v>59</v>
      </c>
    </row>
    <row r="236" spans="1:23" ht="150" x14ac:dyDescent="0.25">
      <c r="A236"/>
      <c r="B236" s="2" t="str">
        <f t="shared" si="12"/>
        <v>RESPONDIDO</v>
      </c>
      <c r="C236" s="29" t="str">
        <f t="shared" ca="1" si="13"/>
        <v/>
      </c>
      <c r="D236" s="2" t="s">
        <v>1966</v>
      </c>
      <c r="E236" s="4"/>
      <c r="F236" s="9" t="s">
        <v>12</v>
      </c>
      <c r="G236" s="4"/>
      <c r="H236" s="4"/>
      <c r="I236" s="9" t="s">
        <v>449</v>
      </c>
      <c r="J236" s="9"/>
      <c r="K236" s="3">
        <v>44784</v>
      </c>
      <c r="L236" s="6">
        <v>44804</v>
      </c>
      <c r="M236" s="24">
        <f t="shared" si="14"/>
        <v>20</v>
      </c>
      <c r="N236" s="12" t="str">
        <f t="shared" si="15"/>
        <v>Não</v>
      </c>
      <c r="O236" s="2" t="s">
        <v>1967</v>
      </c>
      <c r="P236" s="11"/>
      <c r="Q236" s="30" t="s">
        <v>21</v>
      </c>
      <c r="R236" s="30" t="s">
        <v>22</v>
      </c>
      <c r="S236" s="4" t="s">
        <v>244</v>
      </c>
      <c r="T236" s="4" t="s">
        <v>91</v>
      </c>
      <c r="U236" s="4" t="s">
        <v>243</v>
      </c>
      <c r="V236" s="11" t="s">
        <v>1968</v>
      </c>
      <c r="W236" s="4" t="s">
        <v>52</v>
      </c>
    </row>
    <row r="237" spans="1:23" ht="120" x14ac:dyDescent="0.25">
      <c r="A237"/>
      <c r="B237" s="2" t="str">
        <f t="shared" si="12"/>
        <v>RESPONDIDO</v>
      </c>
      <c r="C237" s="29" t="str">
        <f t="shared" ca="1" si="13"/>
        <v/>
      </c>
      <c r="D237" s="2" t="s">
        <v>1969</v>
      </c>
      <c r="E237" s="4"/>
      <c r="F237" s="9" t="s">
        <v>15</v>
      </c>
      <c r="G237" s="4"/>
      <c r="H237" s="4"/>
      <c r="I237" s="9" t="s">
        <v>2074</v>
      </c>
      <c r="J237" s="9"/>
      <c r="K237" s="3">
        <v>44784</v>
      </c>
      <c r="L237" s="6">
        <v>44785</v>
      </c>
      <c r="M237" s="24">
        <f t="shared" si="14"/>
        <v>1</v>
      </c>
      <c r="N237" s="12" t="str">
        <f t="shared" si="15"/>
        <v>Não</v>
      </c>
      <c r="O237" s="2" t="s">
        <v>1970</v>
      </c>
      <c r="P237" s="11"/>
      <c r="Q237" s="30" t="s">
        <v>22</v>
      </c>
      <c r="R237" s="30" t="s">
        <v>22</v>
      </c>
      <c r="S237" s="4" t="s">
        <v>244</v>
      </c>
      <c r="T237" s="4" t="s">
        <v>91</v>
      </c>
      <c r="U237" s="4" t="s">
        <v>243</v>
      </c>
      <c r="V237" s="11" t="s">
        <v>1971</v>
      </c>
      <c r="W237" s="4" t="s">
        <v>51</v>
      </c>
    </row>
    <row r="238" spans="1:23" ht="210" x14ac:dyDescent="0.25">
      <c r="A238"/>
      <c r="B238" s="2" t="str">
        <f t="shared" si="12"/>
        <v>RESPONDIDO</v>
      </c>
      <c r="C238" s="29" t="str">
        <f t="shared" ca="1" si="13"/>
        <v/>
      </c>
      <c r="D238" s="2" t="s">
        <v>1972</v>
      </c>
      <c r="E238" s="4"/>
      <c r="F238" s="9" t="s">
        <v>12</v>
      </c>
      <c r="G238" s="4"/>
      <c r="H238" s="4"/>
      <c r="I238" s="9" t="s">
        <v>449</v>
      </c>
      <c r="J238" s="9"/>
      <c r="K238" s="3">
        <v>44785</v>
      </c>
      <c r="L238" s="6">
        <v>44818</v>
      </c>
      <c r="M238" s="24">
        <f t="shared" si="14"/>
        <v>33</v>
      </c>
      <c r="N238" s="12" t="str">
        <f t="shared" si="15"/>
        <v>Sim</v>
      </c>
      <c r="O238" s="2" t="s">
        <v>1973</v>
      </c>
      <c r="P238" s="11"/>
      <c r="Q238" s="30" t="s">
        <v>21</v>
      </c>
      <c r="R238" s="30" t="s">
        <v>22</v>
      </c>
      <c r="S238" s="4" t="s">
        <v>276</v>
      </c>
      <c r="T238" s="4" t="s">
        <v>91</v>
      </c>
      <c r="U238" s="4" t="s">
        <v>243</v>
      </c>
      <c r="V238" s="11" t="s">
        <v>1974</v>
      </c>
      <c r="W238" s="4" t="s">
        <v>30</v>
      </c>
    </row>
    <row r="239" spans="1:23" ht="120" x14ac:dyDescent="0.25">
      <c r="A239"/>
      <c r="B239" s="2" t="str">
        <f t="shared" si="12"/>
        <v>RESPONDIDO</v>
      </c>
      <c r="C239" s="29" t="str">
        <f t="shared" ca="1" si="13"/>
        <v/>
      </c>
      <c r="D239" s="2" t="s">
        <v>1975</v>
      </c>
      <c r="E239" s="4"/>
      <c r="F239" s="9" t="s">
        <v>12</v>
      </c>
      <c r="G239" s="4"/>
      <c r="H239" s="4"/>
      <c r="I239" s="9" t="s">
        <v>2133</v>
      </c>
      <c r="J239" s="9"/>
      <c r="K239" s="3">
        <v>44785</v>
      </c>
      <c r="L239" s="6">
        <v>44816</v>
      </c>
      <c r="M239" s="24">
        <f t="shared" si="14"/>
        <v>31</v>
      </c>
      <c r="N239" s="12" t="str">
        <f t="shared" si="15"/>
        <v>Sim</v>
      </c>
      <c r="O239" s="2" t="s">
        <v>1973</v>
      </c>
      <c r="P239" s="11"/>
      <c r="Q239" s="30" t="s">
        <v>21</v>
      </c>
      <c r="R239" s="30" t="s">
        <v>22</v>
      </c>
      <c r="S239" s="4" t="s">
        <v>276</v>
      </c>
      <c r="T239" s="4" t="s">
        <v>91</v>
      </c>
      <c r="U239" s="4" t="s">
        <v>243</v>
      </c>
      <c r="V239" s="11" t="s">
        <v>1976</v>
      </c>
      <c r="W239" s="4" t="s">
        <v>30</v>
      </c>
    </row>
    <row r="240" spans="1:23" ht="61.5" x14ac:dyDescent="0.25">
      <c r="A240"/>
      <c r="B240" s="2" t="str">
        <f t="shared" si="12"/>
        <v>RESPONDIDO</v>
      </c>
      <c r="C240" s="29" t="str">
        <f t="shared" ca="1" si="13"/>
        <v/>
      </c>
      <c r="D240" s="2" t="s">
        <v>1977</v>
      </c>
      <c r="E240" s="4"/>
      <c r="F240" s="9" t="s">
        <v>12</v>
      </c>
      <c r="G240" s="4"/>
      <c r="H240" s="4"/>
      <c r="I240" s="9" t="s">
        <v>449</v>
      </c>
      <c r="J240" s="9"/>
      <c r="K240" s="3">
        <v>44788</v>
      </c>
      <c r="L240" s="6">
        <v>44809</v>
      </c>
      <c r="M240" s="24">
        <f t="shared" si="14"/>
        <v>21</v>
      </c>
      <c r="N240" s="12" t="str">
        <f t="shared" si="15"/>
        <v>Sim</v>
      </c>
      <c r="O240" s="2" t="s">
        <v>1967</v>
      </c>
      <c r="P240" s="11"/>
      <c r="Q240" s="30" t="s">
        <v>21</v>
      </c>
      <c r="R240" s="30" t="s">
        <v>22</v>
      </c>
      <c r="S240" s="4" t="s">
        <v>244</v>
      </c>
      <c r="T240" s="4" t="s">
        <v>91</v>
      </c>
      <c r="U240" s="4" t="s">
        <v>243</v>
      </c>
      <c r="V240" s="11" t="s">
        <v>1978</v>
      </c>
      <c r="W240" s="4" t="s">
        <v>59</v>
      </c>
    </row>
    <row r="241" spans="1:23" ht="180" x14ac:dyDescent="0.25">
      <c r="A241"/>
      <c r="B241" s="2" t="str">
        <f t="shared" si="12"/>
        <v>RESPONDIDO</v>
      </c>
      <c r="C241" s="29" t="str">
        <f t="shared" ca="1" si="13"/>
        <v/>
      </c>
      <c r="D241" s="2" t="s">
        <v>1979</v>
      </c>
      <c r="E241" s="4"/>
      <c r="F241" s="9" t="s">
        <v>12</v>
      </c>
      <c r="G241" s="4"/>
      <c r="H241" s="4"/>
      <c r="I241" s="9" t="s">
        <v>2134</v>
      </c>
      <c r="J241" s="9"/>
      <c r="K241" s="3">
        <v>44788</v>
      </c>
      <c r="L241" s="6">
        <v>44818</v>
      </c>
      <c r="M241" s="24">
        <f t="shared" si="14"/>
        <v>30</v>
      </c>
      <c r="N241" s="12" t="str">
        <f t="shared" si="15"/>
        <v>Sim</v>
      </c>
      <c r="O241" s="2" t="s">
        <v>1980</v>
      </c>
      <c r="P241" s="11"/>
      <c r="Q241" s="30" t="s">
        <v>21</v>
      </c>
      <c r="R241" s="30" t="s">
        <v>22</v>
      </c>
      <c r="S241" s="4" t="s">
        <v>2089</v>
      </c>
      <c r="T241" s="4" t="s">
        <v>91</v>
      </c>
      <c r="U241" s="4" t="s">
        <v>243</v>
      </c>
      <c r="V241" s="11" t="s">
        <v>1981</v>
      </c>
      <c r="W241" s="4" t="s">
        <v>29</v>
      </c>
    </row>
    <row r="242" spans="1:23" ht="180" x14ac:dyDescent="0.25">
      <c r="A242"/>
      <c r="B242" s="2" t="str">
        <f t="shared" si="12"/>
        <v>RESPONDIDO</v>
      </c>
      <c r="C242" s="29" t="str">
        <f t="shared" ca="1" si="13"/>
        <v/>
      </c>
      <c r="D242" s="2" t="s">
        <v>1982</v>
      </c>
      <c r="E242" s="4"/>
      <c r="F242" s="9" t="s">
        <v>12</v>
      </c>
      <c r="G242" s="4"/>
      <c r="H242" s="4"/>
      <c r="I242" s="9" t="s">
        <v>2135</v>
      </c>
      <c r="J242" s="9"/>
      <c r="K242" s="3">
        <v>44788</v>
      </c>
      <c r="L242" s="6">
        <v>44818</v>
      </c>
      <c r="M242" s="24">
        <f t="shared" si="14"/>
        <v>30</v>
      </c>
      <c r="N242" s="12" t="str">
        <f t="shared" si="15"/>
        <v>Sim</v>
      </c>
      <c r="O242" s="2" t="s">
        <v>1980</v>
      </c>
      <c r="P242" s="11"/>
      <c r="Q242" s="30" t="s">
        <v>21</v>
      </c>
      <c r="R242" s="30" t="s">
        <v>22</v>
      </c>
      <c r="S242" s="4" t="s">
        <v>2089</v>
      </c>
      <c r="T242" s="4" t="s">
        <v>91</v>
      </c>
      <c r="U242" s="4" t="s">
        <v>243</v>
      </c>
      <c r="V242" s="11" t="s">
        <v>1983</v>
      </c>
      <c r="W242" s="4" t="s">
        <v>29</v>
      </c>
    </row>
    <row r="243" spans="1:23" ht="180" x14ac:dyDescent="0.25">
      <c r="A243"/>
      <c r="B243" s="2" t="str">
        <f t="shared" si="12"/>
        <v>RESPONDIDO</v>
      </c>
      <c r="C243" s="29" t="str">
        <f t="shared" ca="1" si="13"/>
        <v/>
      </c>
      <c r="D243" s="2" t="s">
        <v>1984</v>
      </c>
      <c r="E243" s="4"/>
      <c r="F243" s="9" t="s">
        <v>12</v>
      </c>
      <c r="G243" s="4"/>
      <c r="H243" s="4"/>
      <c r="I243" s="9" t="s">
        <v>449</v>
      </c>
      <c r="J243" s="9"/>
      <c r="K243" s="3">
        <v>44788</v>
      </c>
      <c r="L243" s="6">
        <v>44797</v>
      </c>
      <c r="M243" s="24">
        <f t="shared" si="14"/>
        <v>9</v>
      </c>
      <c r="N243" s="12" t="str">
        <f t="shared" si="15"/>
        <v>Não</v>
      </c>
      <c r="O243" s="11" t="s">
        <v>1985</v>
      </c>
      <c r="P243" s="11"/>
      <c r="Q243" s="30" t="s">
        <v>22</v>
      </c>
      <c r="R243" s="30" t="s">
        <v>22</v>
      </c>
      <c r="S243" s="4" t="s">
        <v>244</v>
      </c>
      <c r="T243" s="4" t="s">
        <v>91</v>
      </c>
      <c r="U243" s="4" t="s">
        <v>243</v>
      </c>
      <c r="V243" s="11" t="s">
        <v>1986</v>
      </c>
      <c r="W243" s="4" t="s">
        <v>30</v>
      </c>
    </row>
    <row r="244" spans="1:23" ht="61.5" x14ac:dyDescent="0.25">
      <c r="A244"/>
      <c r="B244" s="2" t="str">
        <f t="shared" si="12"/>
        <v>RESPONDIDO</v>
      </c>
      <c r="C244" s="29" t="str">
        <f t="shared" ca="1" si="13"/>
        <v/>
      </c>
      <c r="D244" s="2" t="s">
        <v>1987</v>
      </c>
      <c r="E244" s="4"/>
      <c r="F244" s="9" t="s">
        <v>12</v>
      </c>
      <c r="G244" s="4"/>
      <c r="H244" s="4"/>
      <c r="I244" s="9" t="s">
        <v>449</v>
      </c>
      <c r="J244" s="9"/>
      <c r="K244" s="3">
        <v>44790</v>
      </c>
      <c r="L244" s="6">
        <v>44812</v>
      </c>
      <c r="M244" s="24">
        <f t="shared" si="14"/>
        <v>22</v>
      </c>
      <c r="N244" s="12" t="str">
        <f t="shared" si="15"/>
        <v>Sim</v>
      </c>
      <c r="O244" s="2" t="s">
        <v>1988</v>
      </c>
      <c r="P244" s="11"/>
      <c r="Q244" s="30" t="s">
        <v>21</v>
      </c>
      <c r="R244" s="30" t="s">
        <v>22</v>
      </c>
      <c r="S244" s="4" t="s">
        <v>2090</v>
      </c>
      <c r="T244" s="4" t="s">
        <v>2091</v>
      </c>
      <c r="U244" s="4" t="s">
        <v>243</v>
      </c>
      <c r="V244" s="11" t="s">
        <v>1989</v>
      </c>
      <c r="W244" s="4" t="s">
        <v>59</v>
      </c>
    </row>
    <row r="245" spans="1:23" ht="75" x14ac:dyDescent="0.25">
      <c r="A245"/>
      <c r="B245" s="2" t="str">
        <f t="shared" si="12"/>
        <v>RESPONDIDO</v>
      </c>
      <c r="C245" s="29" t="str">
        <f t="shared" ca="1" si="13"/>
        <v/>
      </c>
      <c r="D245" s="2" t="s">
        <v>2003</v>
      </c>
      <c r="E245" s="4"/>
      <c r="F245" s="9" t="s">
        <v>12</v>
      </c>
      <c r="G245" s="4"/>
      <c r="H245" s="4"/>
      <c r="I245" s="9" t="s">
        <v>449</v>
      </c>
      <c r="J245" s="9"/>
      <c r="K245" s="3">
        <v>44792</v>
      </c>
      <c r="L245" s="6">
        <v>44818</v>
      </c>
      <c r="M245" s="24">
        <f t="shared" si="14"/>
        <v>26</v>
      </c>
      <c r="N245" s="12" t="str">
        <f t="shared" si="15"/>
        <v>Sim</v>
      </c>
      <c r="O245" s="2" t="s">
        <v>1024</v>
      </c>
      <c r="P245" s="11"/>
      <c r="Q245" s="30" t="s">
        <v>21</v>
      </c>
      <c r="R245" s="30" t="s">
        <v>22</v>
      </c>
      <c r="S245" s="4" t="s">
        <v>244</v>
      </c>
      <c r="T245" s="4" t="s">
        <v>91</v>
      </c>
      <c r="U245" s="4" t="s">
        <v>243</v>
      </c>
      <c r="V245" s="11" t="s">
        <v>2004</v>
      </c>
      <c r="W245" s="4" t="s">
        <v>52</v>
      </c>
    </row>
    <row r="246" spans="1:23" ht="61.5" x14ac:dyDescent="0.25">
      <c r="A246"/>
      <c r="B246" s="2" t="str">
        <f t="shared" si="12"/>
        <v>RESPONDIDO</v>
      </c>
      <c r="C246" s="29" t="str">
        <f t="shared" ca="1" si="13"/>
        <v/>
      </c>
      <c r="D246" s="2" t="s">
        <v>1990</v>
      </c>
      <c r="E246" s="4"/>
      <c r="F246" s="9" t="s">
        <v>12</v>
      </c>
      <c r="G246" s="4"/>
      <c r="H246" s="4"/>
      <c r="I246" s="9" t="s">
        <v>449</v>
      </c>
      <c r="J246" s="9"/>
      <c r="K246" s="3">
        <v>44793</v>
      </c>
      <c r="L246" s="6">
        <v>44795</v>
      </c>
      <c r="M246" s="24">
        <f t="shared" si="14"/>
        <v>2</v>
      </c>
      <c r="N246" s="12" t="str">
        <f t="shared" si="15"/>
        <v>Não</v>
      </c>
      <c r="O246" s="2" t="s">
        <v>1024</v>
      </c>
      <c r="P246" s="11"/>
      <c r="Q246" s="30" t="s">
        <v>21</v>
      </c>
      <c r="R246" s="30" t="s">
        <v>22</v>
      </c>
      <c r="S246" s="4" t="s">
        <v>244</v>
      </c>
      <c r="T246" s="4" t="s">
        <v>91</v>
      </c>
      <c r="U246" s="4" t="s">
        <v>243</v>
      </c>
      <c r="V246" s="11" t="s">
        <v>1991</v>
      </c>
      <c r="W246" s="4" t="s">
        <v>59</v>
      </c>
    </row>
    <row r="247" spans="1:23" ht="180" x14ac:dyDescent="0.25">
      <c r="A247"/>
      <c r="B247" s="2" t="str">
        <f t="shared" si="12"/>
        <v>RESPONDIDO</v>
      </c>
      <c r="C247" s="29" t="str">
        <f t="shared" ca="1" si="13"/>
        <v/>
      </c>
      <c r="D247" s="2" t="s">
        <v>1992</v>
      </c>
      <c r="E247" s="4"/>
      <c r="F247" s="9" t="s">
        <v>12</v>
      </c>
      <c r="G247" s="4"/>
      <c r="H247" s="4"/>
      <c r="I247" s="9" t="s">
        <v>449</v>
      </c>
      <c r="J247" s="9"/>
      <c r="K247" s="3">
        <v>44794</v>
      </c>
      <c r="L247" s="6">
        <v>44824</v>
      </c>
      <c r="M247" s="24">
        <f t="shared" si="14"/>
        <v>30</v>
      </c>
      <c r="N247" s="12" t="str">
        <f t="shared" si="15"/>
        <v>Sim</v>
      </c>
      <c r="O247" s="2" t="s">
        <v>1240</v>
      </c>
      <c r="P247" s="11"/>
      <c r="Q247" s="30" t="s">
        <v>21</v>
      </c>
      <c r="R247" s="30" t="s">
        <v>22</v>
      </c>
      <c r="S247" s="4" t="s">
        <v>1277</v>
      </c>
      <c r="T247" s="4" t="s">
        <v>91</v>
      </c>
      <c r="U247" s="4" t="s">
        <v>243</v>
      </c>
      <c r="V247" s="11" t="s">
        <v>1993</v>
      </c>
      <c r="W247" s="4" t="s">
        <v>33</v>
      </c>
    </row>
    <row r="248" spans="1:23" ht="61.5" x14ac:dyDescent="0.25">
      <c r="A248"/>
      <c r="B248" s="2" t="str">
        <f t="shared" si="12"/>
        <v>RESPONDIDO</v>
      </c>
      <c r="C248" s="29" t="str">
        <f t="shared" ca="1" si="13"/>
        <v/>
      </c>
      <c r="D248" s="2" t="s">
        <v>1994</v>
      </c>
      <c r="E248" s="4"/>
      <c r="F248" s="9" t="s">
        <v>12</v>
      </c>
      <c r="G248" s="4"/>
      <c r="H248" s="4"/>
      <c r="I248" s="9" t="s">
        <v>449</v>
      </c>
      <c r="J248" s="9"/>
      <c r="K248" s="3">
        <v>44796</v>
      </c>
      <c r="L248" s="6">
        <v>44826</v>
      </c>
      <c r="M248" s="24">
        <f t="shared" si="14"/>
        <v>30</v>
      </c>
      <c r="N248" s="12" t="str">
        <f t="shared" si="15"/>
        <v>Sim</v>
      </c>
      <c r="O248" s="2"/>
      <c r="P248" s="11" t="s">
        <v>1995</v>
      </c>
      <c r="Q248" s="30"/>
      <c r="R248" s="30" t="s">
        <v>508</v>
      </c>
      <c r="S248" s="4" t="s">
        <v>244</v>
      </c>
      <c r="T248" s="4" t="s">
        <v>91</v>
      </c>
      <c r="U248" s="4" t="s">
        <v>243</v>
      </c>
      <c r="V248" s="11" t="s">
        <v>1996</v>
      </c>
      <c r="W248" s="4"/>
    </row>
    <row r="249" spans="1:23" ht="105" x14ac:dyDescent="0.25">
      <c r="A249"/>
      <c r="B249" s="2" t="str">
        <f t="shared" si="12"/>
        <v>RESPONDIDO</v>
      </c>
      <c r="C249" s="29" t="str">
        <f t="shared" ca="1" si="13"/>
        <v/>
      </c>
      <c r="D249" s="2" t="s">
        <v>1997</v>
      </c>
      <c r="E249" s="4"/>
      <c r="F249" s="9" t="s">
        <v>15</v>
      </c>
      <c r="G249" s="4"/>
      <c r="H249" s="4"/>
      <c r="I249" s="9" t="s">
        <v>2075</v>
      </c>
      <c r="J249" s="9"/>
      <c r="K249" s="3">
        <v>44797</v>
      </c>
      <c r="L249" s="6">
        <v>44802</v>
      </c>
      <c r="M249" s="24">
        <f t="shared" si="14"/>
        <v>5</v>
      </c>
      <c r="N249" s="12" t="str">
        <f t="shared" si="15"/>
        <v>Não</v>
      </c>
      <c r="O249" s="2" t="s">
        <v>1818</v>
      </c>
      <c r="P249" s="11"/>
      <c r="Q249" s="30" t="s">
        <v>21</v>
      </c>
      <c r="R249" s="30" t="s">
        <v>22</v>
      </c>
      <c r="S249" s="4" t="s">
        <v>244</v>
      </c>
      <c r="T249" s="4" t="s">
        <v>91</v>
      </c>
      <c r="U249" s="4" t="s">
        <v>243</v>
      </c>
      <c r="V249" s="11" t="s">
        <v>1998</v>
      </c>
      <c r="W249" s="4" t="s">
        <v>51</v>
      </c>
    </row>
    <row r="250" spans="1:23" ht="105" x14ac:dyDescent="0.25">
      <c r="A250"/>
      <c r="B250" s="2" t="str">
        <f t="shared" si="12"/>
        <v>RESPONDIDO</v>
      </c>
      <c r="C250" s="29" t="str">
        <f t="shared" ca="1" si="13"/>
        <v/>
      </c>
      <c r="D250" s="2" t="s">
        <v>1999</v>
      </c>
      <c r="E250" s="4"/>
      <c r="F250" s="9" t="s">
        <v>15</v>
      </c>
      <c r="G250" s="4"/>
      <c r="H250" s="4"/>
      <c r="I250" s="9" t="s">
        <v>2075</v>
      </c>
      <c r="J250" s="9"/>
      <c r="K250" s="3">
        <v>44797</v>
      </c>
      <c r="L250" s="6">
        <v>44802</v>
      </c>
      <c r="M250" s="24">
        <f t="shared" si="14"/>
        <v>5</v>
      </c>
      <c r="N250" s="12" t="str">
        <f t="shared" si="15"/>
        <v>Não</v>
      </c>
      <c r="O250" s="2" t="s">
        <v>1818</v>
      </c>
      <c r="P250" s="11"/>
      <c r="Q250" s="30" t="s">
        <v>21</v>
      </c>
      <c r="R250" s="30" t="s">
        <v>22</v>
      </c>
      <c r="S250" s="4" t="s">
        <v>244</v>
      </c>
      <c r="T250" s="4" t="s">
        <v>91</v>
      </c>
      <c r="U250" s="4" t="s">
        <v>243</v>
      </c>
      <c r="V250" s="11" t="s">
        <v>2000</v>
      </c>
      <c r="W250" s="4" t="s">
        <v>51</v>
      </c>
    </row>
    <row r="251" spans="1:23" ht="75" x14ac:dyDescent="0.25">
      <c r="A251"/>
      <c r="B251" s="2" t="str">
        <f t="shared" si="12"/>
        <v>RESPONDIDO</v>
      </c>
      <c r="C251" s="29" t="str">
        <f t="shared" ca="1" si="13"/>
        <v/>
      </c>
      <c r="D251" s="2" t="s">
        <v>2001</v>
      </c>
      <c r="E251" s="4"/>
      <c r="F251" s="9" t="s">
        <v>12</v>
      </c>
      <c r="G251" s="4"/>
      <c r="H251" s="4"/>
      <c r="I251" s="9" t="s">
        <v>2136</v>
      </c>
      <c r="J251" s="9"/>
      <c r="K251" s="3">
        <v>44799</v>
      </c>
      <c r="L251" s="6">
        <v>44818</v>
      </c>
      <c r="M251" s="24">
        <f t="shared" si="14"/>
        <v>19</v>
      </c>
      <c r="N251" s="12" t="str">
        <f t="shared" si="15"/>
        <v>Não</v>
      </c>
      <c r="O251" s="2" t="s">
        <v>1595</v>
      </c>
      <c r="P251" s="11"/>
      <c r="Q251" s="30" t="s">
        <v>21</v>
      </c>
      <c r="R251" s="30" t="s">
        <v>22</v>
      </c>
      <c r="S251" s="4" t="s">
        <v>276</v>
      </c>
      <c r="T251" s="4" t="s">
        <v>91</v>
      </c>
      <c r="U251" s="4" t="s">
        <v>243</v>
      </c>
      <c r="V251" s="11" t="s">
        <v>2002</v>
      </c>
      <c r="W251" s="4" t="s">
        <v>59</v>
      </c>
    </row>
    <row r="252" spans="1:23" ht="90" x14ac:dyDescent="0.25">
      <c r="A252"/>
      <c r="B252" s="2" t="str">
        <f t="shared" si="12"/>
        <v>RESPONDIDO</v>
      </c>
      <c r="C252" s="29" t="str">
        <f t="shared" ca="1" si="13"/>
        <v/>
      </c>
      <c r="D252" s="2" t="s">
        <v>2092</v>
      </c>
      <c r="E252" s="4"/>
      <c r="F252" s="9" t="s">
        <v>12</v>
      </c>
      <c r="G252" s="4"/>
      <c r="H252" s="4"/>
      <c r="I252" s="9" t="s">
        <v>449</v>
      </c>
      <c r="J252" s="9"/>
      <c r="K252" s="3">
        <v>44806</v>
      </c>
      <c r="L252" s="6">
        <v>44826</v>
      </c>
      <c r="M252" s="24">
        <f t="shared" si="14"/>
        <v>20</v>
      </c>
      <c r="N252" s="12" t="str">
        <f t="shared" si="15"/>
        <v>Não</v>
      </c>
      <c r="O252" s="2" t="s">
        <v>2093</v>
      </c>
      <c r="P252" s="11"/>
      <c r="Q252" s="30" t="s">
        <v>21</v>
      </c>
      <c r="R252" s="30" t="s">
        <v>22</v>
      </c>
      <c r="S252" s="4" t="s">
        <v>244</v>
      </c>
      <c r="T252" s="4" t="s">
        <v>91</v>
      </c>
      <c r="U252" s="4" t="s">
        <v>243</v>
      </c>
      <c r="V252" s="11" t="s">
        <v>2094</v>
      </c>
      <c r="W252" s="4" t="s">
        <v>34</v>
      </c>
    </row>
    <row r="253" spans="1:23" ht="61.5" x14ac:dyDescent="0.25">
      <c r="A253"/>
      <c r="B253" s="2" t="str">
        <f t="shared" si="12"/>
        <v>RESPONDIDO</v>
      </c>
      <c r="C253" s="29" t="str">
        <f t="shared" ca="1" si="13"/>
        <v/>
      </c>
      <c r="D253" s="2" t="s">
        <v>2095</v>
      </c>
      <c r="E253" s="4"/>
      <c r="F253" s="9" t="s">
        <v>12</v>
      </c>
      <c r="G253" s="4"/>
      <c r="H253" s="4"/>
      <c r="I253" s="9" t="s">
        <v>449</v>
      </c>
      <c r="J253" s="9"/>
      <c r="K253" s="3">
        <v>44808</v>
      </c>
      <c r="L253" s="6">
        <v>44826</v>
      </c>
      <c r="M253" s="24">
        <f t="shared" si="14"/>
        <v>18</v>
      </c>
      <c r="N253" s="12" t="str">
        <f t="shared" si="15"/>
        <v>Não</v>
      </c>
      <c r="O253" s="2" t="s">
        <v>1967</v>
      </c>
      <c r="P253" s="11"/>
      <c r="Q253" s="30" t="s">
        <v>21</v>
      </c>
      <c r="R253" s="30" t="s">
        <v>22</v>
      </c>
      <c r="S253" s="4" t="s">
        <v>244</v>
      </c>
      <c r="T253" s="4" t="s">
        <v>91</v>
      </c>
      <c r="U253" s="4" t="s">
        <v>243</v>
      </c>
      <c r="V253" s="11" t="s">
        <v>2096</v>
      </c>
      <c r="W253" s="4" t="s">
        <v>59</v>
      </c>
    </row>
    <row r="254" spans="1:23" ht="61.5" x14ac:dyDescent="0.25">
      <c r="A254"/>
      <c r="B254" s="2" t="str">
        <f t="shared" si="12"/>
        <v>RESPONDIDO</v>
      </c>
      <c r="C254" s="29" t="str">
        <f t="shared" ca="1" si="13"/>
        <v/>
      </c>
      <c r="D254" s="2" t="s">
        <v>2097</v>
      </c>
      <c r="E254" s="4"/>
      <c r="F254" s="9" t="s">
        <v>12</v>
      </c>
      <c r="G254" s="4"/>
      <c r="H254" s="4"/>
      <c r="I254" s="9" t="s">
        <v>449</v>
      </c>
      <c r="J254" s="9"/>
      <c r="K254" s="3">
        <v>44808</v>
      </c>
      <c r="L254" s="6">
        <v>44826</v>
      </c>
      <c r="M254" s="24">
        <f t="shared" si="14"/>
        <v>18</v>
      </c>
      <c r="N254" s="12" t="str">
        <f t="shared" si="15"/>
        <v>Não</v>
      </c>
      <c r="O254" s="2" t="s">
        <v>1967</v>
      </c>
      <c r="P254" s="11"/>
      <c r="Q254" s="30" t="s">
        <v>21</v>
      </c>
      <c r="R254" s="30" t="s">
        <v>22</v>
      </c>
      <c r="S254" s="4" t="s">
        <v>244</v>
      </c>
      <c r="T254" s="4" t="s">
        <v>91</v>
      </c>
      <c r="U254" s="4" t="s">
        <v>243</v>
      </c>
      <c r="V254" s="11" t="s">
        <v>2098</v>
      </c>
      <c r="W254" s="4" t="s">
        <v>59</v>
      </c>
    </row>
    <row r="255" spans="1:23" ht="61.5" x14ac:dyDescent="0.25">
      <c r="A255"/>
      <c r="B255" s="2" t="str">
        <f t="shared" si="12"/>
        <v>RESPONDIDO</v>
      </c>
      <c r="C255" s="29" t="str">
        <f t="shared" ca="1" si="13"/>
        <v/>
      </c>
      <c r="D255" s="2" t="s">
        <v>2099</v>
      </c>
      <c r="E255" s="4"/>
      <c r="F255" s="9" t="s">
        <v>12</v>
      </c>
      <c r="G255" s="4"/>
      <c r="H255" s="4"/>
      <c r="I255" s="9" t="s">
        <v>449</v>
      </c>
      <c r="J255" s="9"/>
      <c r="K255" s="3">
        <v>44808</v>
      </c>
      <c r="L255" s="6">
        <v>44826</v>
      </c>
      <c r="M255" s="24">
        <f t="shared" si="14"/>
        <v>18</v>
      </c>
      <c r="N255" s="12" t="str">
        <f t="shared" si="15"/>
        <v>Não</v>
      </c>
      <c r="O255" s="2" t="s">
        <v>1967</v>
      </c>
      <c r="P255" s="11"/>
      <c r="Q255" s="30" t="s">
        <v>21</v>
      </c>
      <c r="R255" s="30" t="s">
        <v>22</v>
      </c>
      <c r="S255" s="4" t="s">
        <v>244</v>
      </c>
      <c r="T255" s="4" t="s">
        <v>91</v>
      </c>
      <c r="U255" s="4" t="s">
        <v>243</v>
      </c>
      <c r="V255" s="11" t="s">
        <v>2100</v>
      </c>
      <c r="W255" s="4" t="s">
        <v>59</v>
      </c>
    </row>
    <row r="256" spans="1:23" ht="90" x14ac:dyDescent="0.25">
      <c r="A256"/>
      <c r="B256" s="2" t="str">
        <f t="shared" si="12"/>
        <v>RESPONDIDO</v>
      </c>
      <c r="C256" s="29" t="str">
        <f t="shared" ca="1" si="13"/>
        <v/>
      </c>
      <c r="D256" s="2" t="s">
        <v>2108</v>
      </c>
      <c r="E256" s="4"/>
      <c r="F256" s="9" t="s">
        <v>12</v>
      </c>
      <c r="G256" s="4"/>
      <c r="H256" s="4"/>
      <c r="I256" s="9" t="s">
        <v>449</v>
      </c>
      <c r="J256" s="9"/>
      <c r="K256" s="3">
        <v>44809</v>
      </c>
      <c r="L256" s="6">
        <v>44826</v>
      </c>
      <c r="M256" s="24">
        <f t="shared" si="14"/>
        <v>17</v>
      </c>
      <c r="N256" s="12" t="str">
        <f t="shared" si="15"/>
        <v>Não</v>
      </c>
      <c r="O256" s="2" t="s">
        <v>2109</v>
      </c>
      <c r="P256" s="11"/>
      <c r="Q256" s="30" t="s">
        <v>21</v>
      </c>
      <c r="R256" s="30" t="s">
        <v>22</v>
      </c>
      <c r="S256" s="4" t="s">
        <v>244</v>
      </c>
      <c r="T256" s="4" t="s">
        <v>91</v>
      </c>
      <c r="U256" s="4" t="s">
        <v>243</v>
      </c>
      <c r="V256" s="11" t="s">
        <v>2110</v>
      </c>
      <c r="W256" s="4" t="s">
        <v>28</v>
      </c>
    </row>
    <row r="257" spans="1:23" ht="180" x14ac:dyDescent="0.25">
      <c r="A257"/>
      <c r="B257" s="2" t="str">
        <f t="shared" si="12"/>
        <v>RESPONDIDO</v>
      </c>
      <c r="C257" s="29" t="str">
        <f t="shared" ca="1" si="13"/>
        <v/>
      </c>
      <c r="D257" s="2" t="s">
        <v>2111</v>
      </c>
      <c r="E257" s="4"/>
      <c r="F257" s="9" t="s">
        <v>12</v>
      </c>
      <c r="G257" s="4"/>
      <c r="H257" s="4"/>
      <c r="I257" s="9" t="s">
        <v>449</v>
      </c>
      <c r="J257" s="9"/>
      <c r="K257" s="3">
        <v>44809</v>
      </c>
      <c r="L257" s="6">
        <v>44826</v>
      </c>
      <c r="M257" s="24">
        <f t="shared" si="14"/>
        <v>17</v>
      </c>
      <c r="N257" s="12" t="str">
        <f t="shared" si="15"/>
        <v>Não</v>
      </c>
      <c r="O257" s="2" t="s">
        <v>541</v>
      </c>
      <c r="P257" s="11"/>
      <c r="Q257" s="30" t="s">
        <v>21</v>
      </c>
      <c r="R257" s="30" t="s">
        <v>22</v>
      </c>
      <c r="S257" s="4" t="s">
        <v>244</v>
      </c>
      <c r="T257" s="4" t="s">
        <v>91</v>
      </c>
      <c r="U257" s="4" t="s">
        <v>243</v>
      </c>
      <c r="V257" s="11" t="s">
        <v>2112</v>
      </c>
      <c r="W257" s="4" t="s">
        <v>29</v>
      </c>
    </row>
    <row r="258" spans="1:23" ht="120" x14ac:dyDescent="0.25">
      <c r="A258"/>
      <c r="B258" s="2" t="str">
        <f t="shared" si="12"/>
        <v>RESPONDIDO</v>
      </c>
      <c r="C258" s="29" t="str">
        <f t="shared" ca="1" si="13"/>
        <v/>
      </c>
      <c r="D258" s="2" t="s">
        <v>2113</v>
      </c>
      <c r="E258" s="4"/>
      <c r="F258" s="9" t="s">
        <v>12</v>
      </c>
      <c r="G258" s="4"/>
      <c r="H258" s="4"/>
      <c r="I258" s="9" t="s">
        <v>2137</v>
      </c>
      <c r="J258" s="9"/>
      <c r="K258" s="3">
        <v>44812</v>
      </c>
      <c r="L258" s="6">
        <v>44833</v>
      </c>
      <c r="M258" s="24">
        <f t="shared" si="14"/>
        <v>21</v>
      </c>
      <c r="N258" s="12" t="str">
        <f t="shared" si="15"/>
        <v>Sim</v>
      </c>
      <c r="O258" s="2" t="s">
        <v>2114</v>
      </c>
      <c r="P258" s="11"/>
      <c r="Q258" s="30" t="s">
        <v>21</v>
      </c>
      <c r="R258" s="30" t="s">
        <v>22</v>
      </c>
      <c r="S258" s="4" t="s">
        <v>244</v>
      </c>
      <c r="T258" s="4" t="s">
        <v>91</v>
      </c>
      <c r="U258" s="4" t="s">
        <v>243</v>
      </c>
      <c r="V258" s="11" t="s">
        <v>2115</v>
      </c>
      <c r="W258" s="4" t="s">
        <v>36</v>
      </c>
    </row>
    <row r="259" spans="1:23" ht="105" x14ac:dyDescent="0.25">
      <c r="A259"/>
      <c r="B259" s="2" t="str">
        <f t="shared" si="12"/>
        <v>RESPONDIDO</v>
      </c>
      <c r="C259" s="29" t="str">
        <f t="shared" ca="1" si="13"/>
        <v/>
      </c>
      <c r="D259" s="2" t="s">
        <v>2116</v>
      </c>
      <c r="E259" s="4"/>
      <c r="F259" s="9" t="s">
        <v>12</v>
      </c>
      <c r="G259" s="4"/>
      <c r="H259" s="4"/>
      <c r="I259" s="9" t="s">
        <v>2146</v>
      </c>
      <c r="J259" s="9"/>
      <c r="K259" s="3">
        <v>44818</v>
      </c>
      <c r="L259" s="6">
        <v>44848</v>
      </c>
      <c r="M259" s="24">
        <f t="shared" si="14"/>
        <v>30</v>
      </c>
      <c r="N259" s="12" t="str">
        <f t="shared" si="15"/>
        <v>Sim</v>
      </c>
      <c r="O259" s="2" t="s">
        <v>2117</v>
      </c>
      <c r="P259" s="11"/>
      <c r="Q259" s="30" t="s">
        <v>22</v>
      </c>
      <c r="R259" s="30" t="s">
        <v>22</v>
      </c>
      <c r="S259" s="4" t="s">
        <v>244</v>
      </c>
      <c r="T259" s="4" t="s">
        <v>91</v>
      </c>
      <c r="U259" s="4" t="s">
        <v>243</v>
      </c>
      <c r="V259" s="11" t="s">
        <v>2118</v>
      </c>
      <c r="W259" s="4" t="s">
        <v>30</v>
      </c>
    </row>
    <row r="260" spans="1:23" ht="90" x14ac:dyDescent="0.25">
      <c r="A260"/>
      <c r="B260" s="2" t="str">
        <f t="shared" si="12"/>
        <v>RESPONDIDO</v>
      </c>
      <c r="C260" s="29" t="str">
        <f t="shared" ca="1" si="13"/>
        <v/>
      </c>
      <c r="D260" s="2" t="s">
        <v>2119</v>
      </c>
      <c r="E260" s="4"/>
      <c r="F260" s="9" t="s">
        <v>12</v>
      </c>
      <c r="G260" s="4"/>
      <c r="H260" s="4"/>
      <c r="I260" s="9" t="s">
        <v>2138</v>
      </c>
      <c r="J260" s="9"/>
      <c r="K260" s="3">
        <v>44820</v>
      </c>
      <c r="L260" s="6">
        <v>44839</v>
      </c>
      <c r="M260" s="24">
        <f t="shared" si="14"/>
        <v>19</v>
      </c>
      <c r="N260" s="12" t="str">
        <f t="shared" si="15"/>
        <v>Não</v>
      </c>
      <c r="O260" s="2" t="s">
        <v>1595</v>
      </c>
      <c r="P260" s="11"/>
      <c r="Q260" s="30" t="s">
        <v>21</v>
      </c>
      <c r="R260" s="30" t="s">
        <v>22</v>
      </c>
      <c r="S260" s="4" t="s">
        <v>276</v>
      </c>
      <c r="T260" s="4" t="s">
        <v>91</v>
      </c>
      <c r="U260" s="4" t="s">
        <v>243</v>
      </c>
      <c r="V260" s="11" t="s">
        <v>2120</v>
      </c>
      <c r="W260" s="4"/>
    </row>
    <row r="261" spans="1:23" ht="210" x14ac:dyDescent="0.25">
      <c r="A261"/>
      <c r="B261" s="2" t="str">
        <f t="shared" si="12"/>
        <v>RESPONDIDO</v>
      </c>
      <c r="C261" s="29" t="str">
        <f t="shared" ca="1" si="13"/>
        <v/>
      </c>
      <c r="D261" s="2" t="s">
        <v>2121</v>
      </c>
      <c r="E261" s="4"/>
      <c r="F261" s="9" t="s">
        <v>12</v>
      </c>
      <c r="G261" s="4"/>
      <c r="H261" s="4"/>
      <c r="I261" s="9" t="s">
        <v>449</v>
      </c>
      <c r="J261" s="9"/>
      <c r="K261" s="3">
        <v>44824</v>
      </c>
      <c r="L261" s="6">
        <v>44844</v>
      </c>
      <c r="M261" s="24">
        <f t="shared" si="14"/>
        <v>20</v>
      </c>
      <c r="N261" s="12" t="str">
        <f t="shared" si="15"/>
        <v>Não</v>
      </c>
      <c r="O261" s="2" t="s">
        <v>2122</v>
      </c>
      <c r="P261" s="11"/>
      <c r="Q261" s="30" t="s">
        <v>21</v>
      </c>
      <c r="R261" s="30" t="s">
        <v>22</v>
      </c>
      <c r="S261" s="4" t="s">
        <v>654</v>
      </c>
      <c r="T261" s="4" t="s">
        <v>655</v>
      </c>
      <c r="U261" s="4" t="s">
        <v>243</v>
      </c>
      <c r="V261" s="11" t="s">
        <v>2123</v>
      </c>
      <c r="W261" s="4" t="s">
        <v>36</v>
      </c>
    </row>
    <row r="262" spans="1:23" ht="210" x14ac:dyDescent="0.25">
      <c r="A262"/>
      <c r="B262" s="2" t="str">
        <f t="shared" si="12"/>
        <v>RESPONDIDO</v>
      </c>
      <c r="C262" s="29" t="str">
        <f t="shared" ca="1" si="13"/>
        <v/>
      </c>
      <c r="D262" s="2" t="s">
        <v>2124</v>
      </c>
      <c r="E262" s="4"/>
      <c r="F262" s="9" t="s">
        <v>15</v>
      </c>
      <c r="G262" s="4"/>
      <c r="H262" s="4"/>
      <c r="I262" s="9" t="s">
        <v>2139</v>
      </c>
      <c r="J262" s="9"/>
      <c r="K262" s="3">
        <v>44826</v>
      </c>
      <c r="L262" s="6">
        <v>44827</v>
      </c>
      <c r="M262" s="24">
        <f t="shared" si="14"/>
        <v>1</v>
      </c>
      <c r="N262" s="12" t="str">
        <f t="shared" si="15"/>
        <v>Não</v>
      </c>
      <c r="O262" s="2" t="s">
        <v>2122</v>
      </c>
      <c r="P262" s="11"/>
      <c r="Q262" s="30" t="s">
        <v>21</v>
      </c>
      <c r="R262" s="30" t="s">
        <v>22</v>
      </c>
      <c r="S262" s="4" t="s">
        <v>654</v>
      </c>
      <c r="T262" s="4" t="s">
        <v>655</v>
      </c>
      <c r="U262" s="4" t="s">
        <v>243</v>
      </c>
      <c r="V262" s="11" t="s">
        <v>2123</v>
      </c>
      <c r="W262" s="4" t="s">
        <v>59</v>
      </c>
    </row>
    <row r="263" spans="1:23" ht="61.5" x14ac:dyDescent="0.25">
      <c r="A263"/>
      <c r="B263" s="2" t="str">
        <f t="shared" si="12"/>
        <v>RESPONDIDO</v>
      </c>
      <c r="C263" s="29" t="str">
        <f t="shared" ca="1" si="13"/>
        <v/>
      </c>
      <c r="D263" s="2" t="s">
        <v>2567</v>
      </c>
      <c r="E263" s="4"/>
      <c r="F263" s="9" t="s">
        <v>15</v>
      </c>
      <c r="G263" s="4"/>
      <c r="H263" s="4"/>
      <c r="I263" s="9" t="s">
        <v>2577</v>
      </c>
      <c r="J263" s="9"/>
      <c r="K263" s="3">
        <v>44830</v>
      </c>
      <c r="L263" s="6">
        <v>44830</v>
      </c>
      <c r="M263" s="24">
        <f t="shared" si="14"/>
        <v>0</v>
      </c>
      <c r="N263" s="12" t="str">
        <f t="shared" si="15"/>
        <v>Não</v>
      </c>
      <c r="O263" s="2" t="s">
        <v>2568</v>
      </c>
      <c r="P263" s="11"/>
      <c r="Q263" s="30" t="s">
        <v>22</v>
      </c>
      <c r="R263" s="30" t="s">
        <v>22</v>
      </c>
      <c r="S263" s="4"/>
      <c r="T263" s="4"/>
      <c r="U263" s="4"/>
      <c r="V263" s="11" t="s">
        <v>2569</v>
      </c>
      <c r="W263" s="4" t="s">
        <v>51</v>
      </c>
    </row>
    <row r="264" spans="1:23" ht="165" x14ac:dyDescent="0.25">
      <c r="A264"/>
      <c r="B264" s="2" t="str">
        <f t="shared" si="12"/>
        <v>RESPONDIDO</v>
      </c>
      <c r="C264" s="29" t="str">
        <f t="shared" ca="1" si="13"/>
        <v/>
      </c>
      <c r="D264" s="2" t="s">
        <v>2125</v>
      </c>
      <c r="E264" s="4"/>
      <c r="F264" s="9" t="s">
        <v>15</v>
      </c>
      <c r="G264" s="4"/>
      <c r="H264" s="4"/>
      <c r="I264" s="9" t="s">
        <v>2140</v>
      </c>
      <c r="J264" s="9"/>
      <c r="K264" s="3">
        <v>44830</v>
      </c>
      <c r="L264" s="6">
        <v>44831</v>
      </c>
      <c r="M264" s="24">
        <f t="shared" si="14"/>
        <v>1</v>
      </c>
      <c r="N264" s="12" t="str">
        <f t="shared" si="15"/>
        <v>Não</v>
      </c>
      <c r="O264" s="2" t="s">
        <v>1622</v>
      </c>
      <c r="P264" s="11"/>
      <c r="Q264" s="30" t="s">
        <v>21</v>
      </c>
      <c r="R264" s="30" t="s">
        <v>22</v>
      </c>
      <c r="S264" s="4" t="s">
        <v>276</v>
      </c>
      <c r="T264" s="4" t="s">
        <v>91</v>
      </c>
      <c r="U264" s="4" t="s">
        <v>243</v>
      </c>
      <c r="V264" s="11" t="s">
        <v>2126</v>
      </c>
      <c r="W264" s="4" t="s">
        <v>59</v>
      </c>
    </row>
    <row r="265" spans="1:23" ht="90" x14ac:dyDescent="0.25">
      <c r="A265"/>
      <c r="B265" s="2" t="str">
        <f t="shared" si="12"/>
        <v>RESPONDIDO</v>
      </c>
      <c r="C265" s="29" t="str">
        <f t="shared" ca="1" si="13"/>
        <v/>
      </c>
      <c r="D265" s="2" t="s">
        <v>2127</v>
      </c>
      <c r="E265" s="4"/>
      <c r="F265" s="9" t="s">
        <v>12</v>
      </c>
      <c r="G265" s="4"/>
      <c r="H265" s="4"/>
      <c r="I265" s="9" t="s">
        <v>449</v>
      </c>
      <c r="J265" s="9"/>
      <c r="K265" s="3">
        <v>44831</v>
      </c>
      <c r="L265" s="6">
        <v>44851</v>
      </c>
      <c r="M265" s="24">
        <f t="shared" si="14"/>
        <v>20</v>
      </c>
      <c r="N265" s="12" t="str">
        <f t="shared" si="15"/>
        <v>Não</v>
      </c>
      <c r="O265" s="2" t="s">
        <v>2128</v>
      </c>
      <c r="P265" s="11"/>
      <c r="Q265" s="30" t="s">
        <v>22</v>
      </c>
      <c r="R265" s="30" t="s">
        <v>22</v>
      </c>
      <c r="S265" s="4" t="s">
        <v>244</v>
      </c>
      <c r="T265" s="4" t="s">
        <v>91</v>
      </c>
      <c r="U265" s="4" t="s">
        <v>243</v>
      </c>
      <c r="V265" s="11" t="s">
        <v>2129</v>
      </c>
      <c r="W265" s="4" t="s">
        <v>34</v>
      </c>
    </row>
    <row r="266" spans="1:23" ht="270" x14ac:dyDescent="0.25">
      <c r="A266"/>
      <c r="B266" s="2" t="str">
        <f t="shared" si="12"/>
        <v>RESPONDIDO</v>
      </c>
      <c r="C266" s="29" t="str">
        <f t="shared" ca="1" si="13"/>
        <v/>
      </c>
      <c r="D266" s="2" t="s">
        <v>2130</v>
      </c>
      <c r="E266" s="4"/>
      <c r="F266" s="9" t="s">
        <v>12</v>
      </c>
      <c r="G266" s="4"/>
      <c r="H266" s="4"/>
      <c r="I266" s="9" t="s">
        <v>449</v>
      </c>
      <c r="J266" s="9"/>
      <c r="K266" s="3">
        <v>44832</v>
      </c>
      <c r="L266" s="6">
        <v>44859</v>
      </c>
      <c r="M266" s="24">
        <f t="shared" si="14"/>
        <v>27</v>
      </c>
      <c r="N266" s="12" t="str">
        <f t="shared" si="15"/>
        <v>Sim</v>
      </c>
      <c r="O266" s="2" t="s">
        <v>2131</v>
      </c>
      <c r="P266" s="11"/>
      <c r="Q266" s="30" t="s">
        <v>22</v>
      </c>
      <c r="R266" s="30" t="s">
        <v>22</v>
      </c>
      <c r="S266" s="4" t="s">
        <v>244</v>
      </c>
      <c r="T266" s="4" t="s">
        <v>91</v>
      </c>
      <c r="U266" s="4" t="s">
        <v>243</v>
      </c>
      <c r="V266" s="11" t="s">
        <v>2132</v>
      </c>
      <c r="W266" s="4" t="s">
        <v>30</v>
      </c>
    </row>
    <row r="267" spans="1:23" ht="61.5" x14ac:dyDescent="0.25">
      <c r="A267"/>
      <c r="B267" s="2" t="str">
        <f t="shared" si="12"/>
        <v>RESPONDIDO</v>
      </c>
      <c r="C267" s="29" t="str">
        <f t="shared" ca="1" si="13"/>
        <v/>
      </c>
      <c r="D267" s="2" t="s">
        <v>2141</v>
      </c>
      <c r="E267" s="4"/>
      <c r="F267" s="9" t="s">
        <v>12</v>
      </c>
      <c r="G267" s="4"/>
      <c r="H267" s="4"/>
      <c r="I267" s="9" t="s">
        <v>449</v>
      </c>
      <c r="J267" s="9"/>
      <c r="K267" s="3">
        <v>44845</v>
      </c>
      <c r="L267" s="6">
        <v>44865</v>
      </c>
      <c r="M267" s="24">
        <f t="shared" si="14"/>
        <v>20</v>
      </c>
      <c r="N267" s="12" t="str">
        <f t="shared" si="15"/>
        <v>Não</v>
      </c>
      <c r="O267" s="2" t="s">
        <v>2142</v>
      </c>
      <c r="P267" s="11"/>
      <c r="Q267" s="30" t="s">
        <v>22</v>
      </c>
      <c r="R267" s="30" t="s">
        <v>22</v>
      </c>
      <c r="S267" s="4" t="s">
        <v>244</v>
      </c>
      <c r="T267" s="4" t="s">
        <v>91</v>
      </c>
      <c r="U267" s="4" t="s">
        <v>243</v>
      </c>
      <c r="V267" s="11" t="s">
        <v>2143</v>
      </c>
      <c r="W267" s="4" t="s">
        <v>27</v>
      </c>
    </row>
    <row r="268" spans="1:23" ht="90" x14ac:dyDescent="0.25">
      <c r="A268"/>
      <c r="B268" s="2" t="str">
        <f t="shared" si="12"/>
        <v>RESPONDIDO</v>
      </c>
      <c r="C268" s="29" t="str">
        <f t="shared" ca="1" si="13"/>
        <v/>
      </c>
      <c r="D268" s="2" t="s">
        <v>2144</v>
      </c>
      <c r="E268" s="4"/>
      <c r="F268" s="9" t="s">
        <v>12</v>
      </c>
      <c r="G268" s="4"/>
      <c r="H268" s="4"/>
      <c r="I268" s="9" t="s">
        <v>2188</v>
      </c>
      <c r="J268" s="9"/>
      <c r="K268" s="3">
        <v>44845</v>
      </c>
      <c r="L268" s="6">
        <v>44865</v>
      </c>
      <c r="M268" s="24">
        <f t="shared" si="14"/>
        <v>20</v>
      </c>
      <c r="N268" s="12" t="str">
        <f t="shared" si="15"/>
        <v>Não</v>
      </c>
      <c r="O268" s="2" t="s">
        <v>1595</v>
      </c>
      <c r="P268" s="11"/>
      <c r="Q268" s="30" t="s">
        <v>21</v>
      </c>
      <c r="R268" s="30" t="s">
        <v>22</v>
      </c>
      <c r="S268" s="4" t="s">
        <v>276</v>
      </c>
      <c r="T268" s="4" t="s">
        <v>91</v>
      </c>
      <c r="U268" s="4" t="s">
        <v>243</v>
      </c>
      <c r="V268" s="11" t="s">
        <v>2145</v>
      </c>
      <c r="W268" s="4" t="s">
        <v>59</v>
      </c>
    </row>
    <row r="269" spans="1:23" ht="61.5" x14ac:dyDescent="0.25">
      <c r="A269"/>
      <c r="B269" s="2" t="str">
        <f t="shared" si="12"/>
        <v>RESPONDIDO</v>
      </c>
      <c r="C269" s="29" t="str">
        <f t="shared" ca="1" si="13"/>
        <v/>
      </c>
      <c r="D269" s="1" t="s">
        <v>2147</v>
      </c>
      <c r="E269" s="4"/>
      <c r="F269" s="9" t="s">
        <v>12</v>
      </c>
      <c r="G269" s="4"/>
      <c r="H269" s="4"/>
      <c r="I269" s="9" t="s">
        <v>449</v>
      </c>
      <c r="J269" s="9"/>
      <c r="K269" s="3">
        <v>44848</v>
      </c>
      <c r="L269" s="6">
        <v>44876</v>
      </c>
      <c r="M269" s="24">
        <f t="shared" si="14"/>
        <v>28</v>
      </c>
      <c r="N269" s="12" t="str">
        <f t="shared" si="15"/>
        <v>Sim</v>
      </c>
      <c r="O269" s="2" t="s">
        <v>2148</v>
      </c>
      <c r="P269" s="11"/>
      <c r="Q269" s="30" t="s">
        <v>21</v>
      </c>
      <c r="R269" s="30" t="s">
        <v>22</v>
      </c>
      <c r="S269" s="4" t="s">
        <v>772</v>
      </c>
      <c r="T269" s="4" t="s">
        <v>1115</v>
      </c>
      <c r="U269" s="4" t="s">
        <v>243</v>
      </c>
      <c r="V269" s="11" t="s">
        <v>2149</v>
      </c>
      <c r="W269" s="4" t="s">
        <v>52</v>
      </c>
    </row>
    <row r="270" spans="1:23" ht="75" x14ac:dyDescent="0.25">
      <c r="A270"/>
      <c r="B270" s="2" t="str">
        <f t="shared" si="12"/>
        <v>RESPONDIDO</v>
      </c>
      <c r="C270" s="29" t="str">
        <f t="shared" ca="1" si="13"/>
        <v/>
      </c>
      <c r="D270" s="2" t="s">
        <v>2150</v>
      </c>
      <c r="E270" s="4"/>
      <c r="F270" s="9" t="s">
        <v>12</v>
      </c>
      <c r="G270" s="4"/>
      <c r="H270" s="4"/>
      <c r="I270" s="9" t="s">
        <v>449</v>
      </c>
      <c r="J270" s="9"/>
      <c r="K270" s="3">
        <v>44848</v>
      </c>
      <c r="L270" s="6">
        <v>44872</v>
      </c>
      <c r="M270" s="24">
        <f t="shared" si="14"/>
        <v>24</v>
      </c>
      <c r="N270" s="12" t="str">
        <f t="shared" si="15"/>
        <v>Sim</v>
      </c>
      <c r="O270" s="2" t="s">
        <v>2151</v>
      </c>
      <c r="P270" s="11"/>
      <c r="Q270" s="30" t="s">
        <v>21</v>
      </c>
      <c r="R270" s="30" t="s">
        <v>22</v>
      </c>
      <c r="S270" s="4" t="s">
        <v>244</v>
      </c>
      <c r="T270" s="4" t="s">
        <v>91</v>
      </c>
      <c r="U270" s="4" t="s">
        <v>243</v>
      </c>
      <c r="V270" s="11" t="s">
        <v>2152</v>
      </c>
      <c r="W270" s="4" t="s">
        <v>28</v>
      </c>
    </row>
    <row r="271" spans="1:23" ht="61.5" x14ac:dyDescent="0.25">
      <c r="A271"/>
      <c r="B271" s="2" t="str">
        <f t="shared" si="12"/>
        <v>RESPONDIDO</v>
      </c>
      <c r="C271" s="29" t="str">
        <f t="shared" ca="1" si="13"/>
        <v/>
      </c>
      <c r="D271" s="2" t="s">
        <v>2153</v>
      </c>
      <c r="E271" s="4"/>
      <c r="F271" s="9" t="s">
        <v>12</v>
      </c>
      <c r="G271" s="4"/>
      <c r="H271" s="4"/>
      <c r="I271" s="9" t="s">
        <v>449</v>
      </c>
      <c r="J271" s="9"/>
      <c r="K271" s="3">
        <v>44851</v>
      </c>
      <c r="L271" s="6">
        <v>44876</v>
      </c>
      <c r="M271" s="24">
        <f t="shared" si="14"/>
        <v>25</v>
      </c>
      <c r="N271" s="12" t="str">
        <f t="shared" si="15"/>
        <v>Sim</v>
      </c>
      <c r="O271" s="2" t="s">
        <v>1622</v>
      </c>
      <c r="P271" s="11"/>
      <c r="Q271" s="30" t="s">
        <v>21</v>
      </c>
      <c r="R271" s="30" t="s">
        <v>22</v>
      </c>
      <c r="S271" s="4" t="s">
        <v>276</v>
      </c>
      <c r="T271" s="4" t="s">
        <v>91</v>
      </c>
      <c r="U271" s="4" t="s">
        <v>243</v>
      </c>
      <c r="V271" s="11" t="s">
        <v>2154</v>
      </c>
      <c r="W271" s="4" t="s">
        <v>28</v>
      </c>
    </row>
    <row r="272" spans="1:23" ht="195" x14ac:dyDescent="0.25">
      <c r="A272"/>
      <c r="B272" s="2" t="str">
        <f t="shared" si="12"/>
        <v>RESPONDIDO</v>
      </c>
      <c r="C272" s="29" t="str">
        <f t="shared" ca="1" si="13"/>
        <v/>
      </c>
      <c r="D272" s="2" t="s">
        <v>2155</v>
      </c>
      <c r="E272" s="4"/>
      <c r="F272" s="9" t="s">
        <v>12</v>
      </c>
      <c r="G272" s="4"/>
      <c r="H272" s="4"/>
      <c r="I272" s="9" t="s">
        <v>2206</v>
      </c>
      <c r="J272" s="9"/>
      <c r="K272" s="3">
        <v>44851</v>
      </c>
      <c r="L272" s="6">
        <v>44876</v>
      </c>
      <c r="M272" s="24">
        <f t="shared" si="14"/>
        <v>25</v>
      </c>
      <c r="N272" s="12" t="str">
        <f t="shared" si="15"/>
        <v>Sim</v>
      </c>
      <c r="O272" s="2" t="s">
        <v>2156</v>
      </c>
      <c r="P272" s="11"/>
      <c r="Q272" s="30" t="s">
        <v>21</v>
      </c>
      <c r="R272" s="30" t="s">
        <v>22</v>
      </c>
      <c r="S272" s="4" t="s">
        <v>519</v>
      </c>
      <c r="T272" s="4" t="s">
        <v>91</v>
      </c>
      <c r="U272" s="4" t="s">
        <v>243</v>
      </c>
      <c r="V272" s="11" t="s">
        <v>2157</v>
      </c>
      <c r="W272" s="4" t="s">
        <v>59</v>
      </c>
    </row>
    <row r="273" spans="1:23" ht="105" x14ac:dyDescent="0.25">
      <c r="A273"/>
      <c r="B273" s="2" t="str">
        <f t="shared" si="12"/>
        <v>RESPONDIDO</v>
      </c>
      <c r="C273" s="29" t="str">
        <f t="shared" ca="1" si="13"/>
        <v/>
      </c>
      <c r="D273" s="2" t="s">
        <v>2158</v>
      </c>
      <c r="E273" s="4"/>
      <c r="F273" s="9" t="s">
        <v>15</v>
      </c>
      <c r="G273" s="4"/>
      <c r="H273" s="4"/>
      <c r="I273" s="9" t="s">
        <v>2178</v>
      </c>
      <c r="J273" s="9"/>
      <c r="K273" s="3">
        <v>44853</v>
      </c>
      <c r="L273" s="6">
        <v>44855</v>
      </c>
      <c r="M273" s="24">
        <f t="shared" si="14"/>
        <v>2</v>
      </c>
      <c r="N273" s="12" t="str">
        <f t="shared" si="15"/>
        <v>Não</v>
      </c>
      <c r="O273" s="2" t="s">
        <v>2159</v>
      </c>
      <c r="P273" s="11"/>
      <c r="Q273" s="30" t="s">
        <v>21</v>
      </c>
      <c r="R273" s="30" t="s">
        <v>22</v>
      </c>
      <c r="S273" s="4" t="s">
        <v>985</v>
      </c>
      <c r="T273" s="4" t="s">
        <v>91</v>
      </c>
      <c r="U273" s="4" t="s">
        <v>243</v>
      </c>
      <c r="V273" s="11" t="s">
        <v>2160</v>
      </c>
      <c r="W273" s="4" t="s">
        <v>51</v>
      </c>
    </row>
    <row r="274" spans="1:23" ht="105" x14ac:dyDescent="0.25">
      <c r="A274"/>
      <c r="B274" s="2" t="str">
        <f t="shared" si="12"/>
        <v>RESPONDIDO</v>
      </c>
      <c r="C274" s="29" t="str">
        <f t="shared" ca="1" si="13"/>
        <v/>
      </c>
      <c r="D274" s="2" t="s">
        <v>2161</v>
      </c>
      <c r="E274" s="4"/>
      <c r="F274" s="9" t="s">
        <v>15</v>
      </c>
      <c r="G274" s="4"/>
      <c r="H274" s="4"/>
      <c r="I274" s="9" t="s">
        <v>2178</v>
      </c>
      <c r="J274" s="9"/>
      <c r="K274" s="3">
        <v>44853</v>
      </c>
      <c r="L274" s="6">
        <v>44855</v>
      </c>
      <c r="M274" s="24">
        <f t="shared" si="14"/>
        <v>2</v>
      </c>
      <c r="N274" s="12" t="str">
        <f t="shared" si="15"/>
        <v>Não</v>
      </c>
      <c r="O274" s="2" t="s">
        <v>2159</v>
      </c>
      <c r="P274" s="11"/>
      <c r="Q274" s="30" t="s">
        <v>21</v>
      </c>
      <c r="R274" s="30" t="s">
        <v>22</v>
      </c>
      <c r="S274" s="4" t="s">
        <v>985</v>
      </c>
      <c r="T274" s="4" t="s">
        <v>91</v>
      </c>
      <c r="U274" s="4" t="s">
        <v>243</v>
      </c>
      <c r="V274" s="11" t="s">
        <v>2162</v>
      </c>
      <c r="W274" s="4" t="s">
        <v>51</v>
      </c>
    </row>
    <row r="275" spans="1:23" ht="105" x14ac:dyDescent="0.25">
      <c r="A275"/>
      <c r="B275" s="2" t="str">
        <f t="shared" si="12"/>
        <v>RESPONDIDO</v>
      </c>
      <c r="C275" s="29" t="str">
        <f t="shared" ca="1" si="13"/>
        <v/>
      </c>
      <c r="D275" s="2" t="s">
        <v>2163</v>
      </c>
      <c r="E275" s="4"/>
      <c r="F275" s="9" t="s">
        <v>15</v>
      </c>
      <c r="G275" s="4"/>
      <c r="H275" s="4"/>
      <c r="I275" s="9" t="s">
        <v>2178</v>
      </c>
      <c r="J275" s="9"/>
      <c r="K275" s="3">
        <v>44853</v>
      </c>
      <c r="L275" s="6">
        <v>44855</v>
      </c>
      <c r="M275" s="24">
        <f t="shared" si="14"/>
        <v>2</v>
      </c>
      <c r="N275" s="12" t="str">
        <f t="shared" si="15"/>
        <v>Não</v>
      </c>
      <c r="O275" s="2" t="s">
        <v>2159</v>
      </c>
      <c r="P275" s="11"/>
      <c r="Q275" s="30" t="s">
        <v>21</v>
      </c>
      <c r="R275" s="30" t="s">
        <v>22</v>
      </c>
      <c r="S275" s="4" t="s">
        <v>985</v>
      </c>
      <c r="T275" s="4" t="s">
        <v>91</v>
      </c>
      <c r="U275" s="4" t="s">
        <v>243</v>
      </c>
      <c r="V275" s="11" t="s">
        <v>2164</v>
      </c>
      <c r="W275" s="4" t="s">
        <v>51</v>
      </c>
    </row>
    <row r="276" spans="1:23" ht="75" x14ac:dyDescent="0.25">
      <c r="A276"/>
      <c r="B276" s="2" t="str">
        <f t="shared" si="12"/>
        <v>RESPONDIDO</v>
      </c>
      <c r="C276" s="29" t="str">
        <f t="shared" ca="1" si="13"/>
        <v/>
      </c>
      <c r="D276" s="2" t="s">
        <v>2165</v>
      </c>
      <c r="E276" s="4"/>
      <c r="F276" s="9" t="s">
        <v>12</v>
      </c>
      <c r="G276" s="4"/>
      <c r="H276" s="4"/>
      <c r="I276" s="9" t="s">
        <v>2207</v>
      </c>
      <c r="J276" s="9"/>
      <c r="K276" s="3">
        <v>44854</v>
      </c>
      <c r="L276" s="6">
        <v>44876</v>
      </c>
      <c r="M276" s="24">
        <f t="shared" si="14"/>
        <v>22</v>
      </c>
      <c r="N276" s="12" t="str">
        <f t="shared" si="15"/>
        <v>Sim</v>
      </c>
      <c r="O276" s="2" t="s">
        <v>1601</v>
      </c>
      <c r="P276" s="11" t="s">
        <v>1600</v>
      </c>
      <c r="Q276" s="30"/>
      <c r="R276" s="30" t="s">
        <v>508</v>
      </c>
      <c r="S276" s="4" t="s">
        <v>276</v>
      </c>
      <c r="T276" s="4" t="s">
        <v>91</v>
      </c>
      <c r="U276" s="4" t="s">
        <v>243</v>
      </c>
      <c r="V276" s="11" t="s">
        <v>2166</v>
      </c>
      <c r="W276" s="4" t="s">
        <v>52</v>
      </c>
    </row>
    <row r="277" spans="1:23" ht="210" x14ac:dyDescent="0.25">
      <c r="A277"/>
      <c r="B277" s="2" t="str">
        <f t="shared" si="12"/>
        <v>RESPONDIDO</v>
      </c>
      <c r="C277" s="29" t="str">
        <f t="shared" ca="1" si="13"/>
        <v/>
      </c>
      <c r="D277" s="2" t="s">
        <v>2167</v>
      </c>
      <c r="E277" s="4"/>
      <c r="F277" s="9" t="s">
        <v>15</v>
      </c>
      <c r="G277" s="4"/>
      <c r="H277" s="4"/>
      <c r="I277" s="9" t="s">
        <v>2183</v>
      </c>
      <c r="J277" s="9"/>
      <c r="K277" s="3">
        <v>44854</v>
      </c>
      <c r="L277" s="6">
        <v>44855</v>
      </c>
      <c r="M277" s="24">
        <f t="shared" si="14"/>
        <v>1</v>
      </c>
      <c r="N277" s="12" t="str">
        <f t="shared" si="15"/>
        <v>Não</v>
      </c>
      <c r="O277" s="2" t="s">
        <v>2168</v>
      </c>
      <c r="P277" s="11"/>
      <c r="Q277" s="30" t="s">
        <v>21</v>
      </c>
      <c r="R277" s="30" t="s">
        <v>22</v>
      </c>
      <c r="S277" s="4" t="s">
        <v>2181</v>
      </c>
      <c r="T277" s="4" t="s">
        <v>2182</v>
      </c>
      <c r="U277" s="4" t="s">
        <v>243</v>
      </c>
      <c r="V277" s="11" t="s">
        <v>2169</v>
      </c>
      <c r="W277" s="4" t="s">
        <v>51</v>
      </c>
    </row>
    <row r="278" spans="1:23" ht="120" x14ac:dyDescent="0.25">
      <c r="A278"/>
      <c r="B278" s="2" t="str">
        <f t="shared" si="12"/>
        <v>RESPONDIDO</v>
      </c>
      <c r="C278" s="29" t="str">
        <f t="shared" ca="1" si="13"/>
        <v/>
      </c>
      <c r="D278" s="2" t="s">
        <v>2170</v>
      </c>
      <c r="E278" s="4"/>
      <c r="F278" s="9" t="s">
        <v>12</v>
      </c>
      <c r="G278" s="4"/>
      <c r="H278" s="4"/>
      <c r="I278" s="9" t="s">
        <v>2228</v>
      </c>
      <c r="J278" s="9"/>
      <c r="K278" s="3">
        <v>44854</v>
      </c>
      <c r="L278" s="6">
        <v>44886</v>
      </c>
      <c r="M278" s="24">
        <f t="shared" si="14"/>
        <v>32</v>
      </c>
      <c r="N278" s="12" t="str">
        <f t="shared" si="15"/>
        <v>Sim</v>
      </c>
      <c r="O278" s="2" t="s">
        <v>1601</v>
      </c>
      <c r="P278" s="11" t="s">
        <v>1600</v>
      </c>
      <c r="Q278" s="30"/>
      <c r="R278" s="30" t="s">
        <v>508</v>
      </c>
      <c r="S278" s="4" t="s">
        <v>276</v>
      </c>
      <c r="T278" s="4" t="s">
        <v>91</v>
      </c>
      <c r="U278" s="4" t="s">
        <v>243</v>
      </c>
      <c r="V278" s="11" t="s">
        <v>2171</v>
      </c>
      <c r="W278" s="4" t="s">
        <v>29</v>
      </c>
    </row>
    <row r="279" spans="1:23" ht="61.5" x14ac:dyDescent="0.25">
      <c r="A279"/>
      <c r="B279" s="2" t="str">
        <f t="shared" si="12"/>
        <v>RESPONDIDO</v>
      </c>
      <c r="C279" s="29" t="str">
        <f t="shared" ca="1" si="13"/>
        <v/>
      </c>
      <c r="D279" s="2" t="s">
        <v>2172</v>
      </c>
      <c r="E279" s="4"/>
      <c r="F279" s="9" t="s">
        <v>12</v>
      </c>
      <c r="G279" s="4"/>
      <c r="H279" s="4"/>
      <c r="I279" s="9" t="s">
        <v>2208</v>
      </c>
      <c r="J279" s="9"/>
      <c r="K279" s="3">
        <v>44854</v>
      </c>
      <c r="L279" s="6">
        <v>44879</v>
      </c>
      <c r="M279" s="24">
        <f t="shared" si="14"/>
        <v>25</v>
      </c>
      <c r="N279" s="12" t="str">
        <f t="shared" si="15"/>
        <v>Sim</v>
      </c>
      <c r="O279" s="2" t="s">
        <v>1601</v>
      </c>
      <c r="P279" s="11" t="s">
        <v>1600</v>
      </c>
      <c r="Q279" s="30"/>
      <c r="R279" s="30" t="s">
        <v>508</v>
      </c>
      <c r="S279" s="4" t="s">
        <v>276</v>
      </c>
      <c r="T279" s="4" t="s">
        <v>91</v>
      </c>
      <c r="U279" s="4" t="s">
        <v>243</v>
      </c>
      <c r="V279" s="11" t="s">
        <v>2173</v>
      </c>
      <c r="W279" s="4" t="s">
        <v>52</v>
      </c>
    </row>
    <row r="280" spans="1:23" ht="61.5" x14ac:dyDescent="0.25">
      <c r="A280"/>
      <c r="B280" s="2" t="str">
        <f t="shared" si="12"/>
        <v>RESPONDIDO</v>
      </c>
      <c r="C280" s="29" t="str">
        <f t="shared" ca="1" si="13"/>
        <v/>
      </c>
      <c r="D280" s="2" t="s">
        <v>2174</v>
      </c>
      <c r="E280" s="4"/>
      <c r="F280" s="9" t="s">
        <v>12</v>
      </c>
      <c r="G280" s="4"/>
      <c r="H280" s="4"/>
      <c r="I280" s="9" t="s">
        <v>2209</v>
      </c>
      <c r="J280" s="9"/>
      <c r="K280" s="3">
        <v>44854</v>
      </c>
      <c r="L280" s="6">
        <v>44879</v>
      </c>
      <c r="M280" s="24">
        <f t="shared" si="14"/>
        <v>25</v>
      </c>
      <c r="N280" s="12" t="str">
        <f t="shared" si="15"/>
        <v>Sim</v>
      </c>
      <c r="O280" s="2" t="s">
        <v>1601</v>
      </c>
      <c r="P280" s="11" t="s">
        <v>1600</v>
      </c>
      <c r="Q280" s="30"/>
      <c r="R280" s="30" t="s">
        <v>508</v>
      </c>
      <c r="S280" s="4" t="s">
        <v>276</v>
      </c>
      <c r="T280" s="4" t="s">
        <v>91</v>
      </c>
      <c r="U280" s="4" t="s">
        <v>243</v>
      </c>
      <c r="V280" s="11" t="s">
        <v>2175</v>
      </c>
      <c r="W280" s="4" t="s">
        <v>52</v>
      </c>
    </row>
    <row r="281" spans="1:23" ht="61.5" x14ac:dyDescent="0.25">
      <c r="A281"/>
      <c r="B281" s="2" t="str">
        <f t="shared" si="12"/>
        <v>RESPONDIDO</v>
      </c>
      <c r="C281" s="29" t="str">
        <f t="shared" ca="1" si="13"/>
        <v/>
      </c>
      <c r="D281" s="2" t="s">
        <v>2176</v>
      </c>
      <c r="E281" s="4"/>
      <c r="F281" s="9" t="s">
        <v>12</v>
      </c>
      <c r="G281" s="4"/>
      <c r="H281" s="4"/>
      <c r="I281" s="9" t="s">
        <v>2210</v>
      </c>
      <c r="J281" s="9"/>
      <c r="K281" s="3">
        <v>44854</v>
      </c>
      <c r="L281" s="6">
        <v>44879</v>
      </c>
      <c r="M281" s="24">
        <f t="shared" si="14"/>
        <v>25</v>
      </c>
      <c r="N281" s="12" t="str">
        <f t="shared" si="15"/>
        <v>Sim</v>
      </c>
      <c r="O281" s="2" t="s">
        <v>1601</v>
      </c>
      <c r="P281" s="11" t="s">
        <v>1600</v>
      </c>
      <c r="Q281" s="30"/>
      <c r="R281" s="30" t="s">
        <v>508</v>
      </c>
      <c r="S281" s="4" t="s">
        <v>276</v>
      </c>
      <c r="T281" s="4" t="s">
        <v>91</v>
      </c>
      <c r="U281" s="4" t="s">
        <v>243</v>
      </c>
      <c r="V281" s="11" t="s">
        <v>2177</v>
      </c>
      <c r="W281" s="4" t="s">
        <v>52</v>
      </c>
    </row>
    <row r="282" spans="1:23" ht="61.5" x14ac:dyDescent="0.25">
      <c r="A282"/>
      <c r="B282" s="2" t="str">
        <f t="shared" si="12"/>
        <v>RESPONDIDO</v>
      </c>
      <c r="C282" s="29" t="str">
        <f t="shared" ca="1" si="13"/>
        <v/>
      </c>
      <c r="D282" s="2" t="s">
        <v>2179</v>
      </c>
      <c r="E282" s="4"/>
      <c r="F282" s="9" t="s">
        <v>12</v>
      </c>
      <c r="G282" s="4"/>
      <c r="H282" s="4"/>
      <c r="I282" s="9" t="s">
        <v>449</v>
      </c>
      <c r="J282" s="9"/>
      <c r="K282" s="3">
        <v>44858</v>
      </c>
      <c r="L282" s="6">
        <v>44864</v>
      </c>
      <c r="M282" s="24">
        <f t="shared" si="14"/>
        <v>6</v>
      </c>
      <c r="N282" s="12" t="str">
        <f t="shared" si="15"/>
        <v>Não</v>
      </c>
      <c r="O282" s="2" t="s">
        <v>1622</v>
      </c>
      <c r="P282" s="11"/>
      <c r="Q282" s="30" t="s">
        <v>21</v>
      </c>
      <c r="R282" s="30" t="s">
        <v>22</v>
      </c>
      <c r="S282" s="4" t="s">
        <v>276</v>
      </c>
      <c r="T282" s="4" t="s">
        <v>91</v>
      </c>
      <c r="U282" s="4" t="s">
        <v>243</v>
      </c>
      <c r="V282" s="11" t="s">
        <v>2180</v>
      </c>
      <c r="W282" s="4"/>
    </row>
    <row r="283" spans="1:23" ht="240" x14ac:dyDescent="0.25">
      <c r="A283"/>
      <c r="B283" s="2" t="str">
        <f t="shared" si="12"/>
        <v>RESPONDIDO</v>
      </c>
      <c r="C283" s="29" t="str">
        <f t="shared" ca="1" si="13"/>
        <v/>
      </c>
      <c r="D283" s="2" t="s">
        <v>2184</v>
      </c>
      <c r="E283" s="4"/>
      <c r="F283" s="9" t="s">
        <v>12</v>
      </c>
      <c r="G283" s="4"/>
      <c r="H283" s="4"/>
      <c r="I283" s="9" t="s">
        <v>449</v>
      </c>
      <c r="J283" s="9"/>
      <c r="K283" s="3">
        <v>44859</v>
      </c>
      <c r="L283" s="6">
        <v>44883</v>
      </c>
      <c r="M283" s="24">
        <f t="shared" si="14"/>
        <v>24</v>
      </c>
      <c r="N283" s="12" t="str">
        <f t="shared" si="15"/>
        <v>Sim</v>
      </c>
      <c r="O283" s="2" t="s">
        <v>1024</v>
      </c>
      <c r="P283" s="11"/>
      <c r="Q283" s="30" t="s">
        <v>21</v>
      </c>
      <c r="R283" s="30" t="s">
        <v>22</v>
      </c>
      <c r="S283" s="4" t="s">
        <v>244</v>
      </c>
      <c r="T283" s="4" t="s">
        <v>91</v>
      </c>
      <c r="U283" s="4" t="s">
        <v>243</v>
      </c>
      <c r="V283" s="11" t="s">
        <v>2185</v>
      </c>
      <c r="W283" s="4" t="s">
        <v>59</v>
      </c>
    </row>
    <row r="284" spans="1:23" ht="75" x14ac:dyDescent="0.25">
      <c r="A284"/>
      <c r="B284" s="2" t="str">
        <f t="shared" si="12"/>
        <v>RESPONDIDO</v>
      </c>
      <c r="C284" s="29" t="str">
        <f t="shared" ca="1" si="13"/>
        <v/>
      </c>
      <c r="D284" s="2" t="s">
        <v>2186</v>
      </c>
      <c r="E284" s="4"/>
      <c r="F284" s="9" t="s">
        <v>12</v>
      </c>
      <c r="G284" s="4"/>
      <c r="H284" s="4"/>
      <c r="I284" s="9" t="s">
        <v>2229</v>
      </c>
      <c r="J284" s="9"/>
      <c r="K284" s="3">
        <v>44861</v>
      </c>
      <c r="L284" s="6">
        <v>44888</v>
      </c>
      <c r="M284" s="24">
        <f t="shared" si="14"/>
        <v>27</v>
      </c>
      <c r="N284" s="12" t="str">
        <f t="shared" si="15"/>
        <v>Sim</v>
      </c>
      <c r="O284" s="2" t="s">
        <v>1024</v>
      </c>
      <c r="P284" s="11"/>
      <c r="Q284" s="30" t="s">
        <v>21</v>
      </c>
      <c r="R284" s="30" t="s">
        <v>22</v>
      </c>
      <c r="S284" s="4" t="s">
        <v>244</v>
      </c>
      <c r="T284" s="4" t="s">
        <v>91</v>
      </c>
      <c r="U284" s="4" t="s">
        <v>243</v>
      </c>
      <c r="V284" s="11" t="s">
        <v>2187</v>
      </c>
      <c r="W284" s="4" t="s">
        <v>26</v>
      </c>
    </row>
    <row r="285" spans="1:23" ht="61.5" x14ac:dyDescent="0.25">
      <c r="A285"/>
      <c r="B285" s="2" t="str">
        <f t="shared" ref="B285:B310" si="16">IF(D285="","",IF(I285="","PENDENTE","RESPONDIDO"))</f>
        <v>RESPONDIDO</v>
      </c>
      <c r="C285" s="29" t="str">
        <f t="shared" ref="C285:C310" ca="1" si="17">IF(D285="","",IF(I285="",(K285+20)-TODAY(),""))</f>
        <v/>
      </c>
      <c r="D285" s="2" t="s">
        <v>2189</v>
      </c>
      <c r="E285" s="4"/>
      <c r="F285" s="9" t="s">
        <v>12</v>
      </c>
      <c r="G285" s="4"/>
      <c r="H285" s="4"/>
      <c r="I285" s="9" t="s">
        <v>2230</v>
      </c>
      <c r="J285" s="9"/>
      <c r="K285" s="3">
        <v>44866</v>
      </c>
      <c r="L285" s="6">
        <v>44888</v>
      </c>
      <c r="M285" s="24">
        <f t="shared" ref="M285:M310" si="18">IF(L285="","",L285-K285)</f>
        <v>22</v>
      </c>
      <c r="N285" s="12" t="str">
        <f t="shared" ref="N285:N310" si="19">IF(L285="","",IF((L285-K285)&gt;20,"Sim","Não"))</f>
        <v>Sim</v>
      </c>
      <c r="O285" s="2" t="s">
        <v>2190</v>
      </c>
      <c r="P285" s="11"/>
      <c r="Q285" s="30" t="s">
        <v>22</v>
      </c>
      <c r="R285" s="30" t="s">
        <v>22</v>
      </c>
      <c r="S285" s="4" t="s">
        <v>1374</v>
      </c>
      <c r="T285" s="4" t="s">
        <v>699</v>
      </c>
      <c r="U285" s="4" t="s">
        <v>243</v>
      </c>
      <c r="V285" s="11" t="s">
        <v>2191</v>
      </c>
      <c r="W285" s="4" t="s">
        <v>31</v>
      </c>
    </row>
    <row r="286" spans="1:23" ht="61.5" x14ac:dyDescent="0.25">
      <c r="A286"/>
      <c r="B286" s="2" t="str">
        <f t="shared" si="16"/>
        <v>RESPONDIDO</v>
      </c>
      <c r="C286" s="29" t="str">
        <f t="shared" ca="1" si="17"/>
        <v/>
      </c>
      <c r="D286" s="2" t="s">
        <v>2192</v>
      </c>
      <c r="E286" s="4"/>
      <c r="F286" s="9" t="s">
        <v>12</v>
      </c>
      <c r="G286" s="4"/>
      <c r="H286" s="4"/>
      <c r="I286" s="9" t="s">
        <v>449</v>
      </c>
      <c r="J286" s="9"/>
      <c r="K286" s="3">
        <v>44869</v>
      </c>
      <c r="L286" s="6">
        <v>44901</v>
      </c>
      <c r="M286" s="24">
        <f t="shared" si="18"/>
        <v>32</v>
      </c>
      <c r="N286" s="12" t="str">
        <f t="shared" si="19"/>
        <v>Sim</v>
      </c>
      <c r="O286" s="2" t="s">
        <v>2193</v>
      </c>
      <c r="P286" s="11"/>
      <c r="Q286" s="30" t="s">
        <v>22</v>
      </c>
      <c r="R286" s="30" t="s">
        <v>22</v>
      </c>
      <c r="S286" s="4" t="s">
        <v>244</v>
      </c>
      <c r="T286" s="4" t="s">
        <v>91</v>
      </c>
      <c r="U286" s="4" t="s">
        <v>243</v>
      </c>
      <c r="V286" s="11" t="s">
        <v>2194</v>
      </c>
      <c r="W286" s="4" t="s">
        <v>30</v>
      </c>
    </row>
    <row r="287" spans="1:23" ht="61.5" x14ac:dyDescent="0.25">
      <c r="A287"/>
      <c r="B287" s="2" t="str">
        <f t="shared" si="16"/>
        <v>RESPONDIDO</v>
      </c>
      <c r="C287" s="29" t="str">
        <f t="shared" ca="1" si="17"/>
        <v/>
      </c>
      <c r="D287" s="2" t="s">
        <v>2195</v>
      </c>
      <c r="E287" s="4"/>
      <c r="F287" s="9" t="s">
        <v>12</v>
      </c>
      <c r="G287" s="4"/>
      <c r="H287" s="4"/>
      <c r="I287" s="9" t="s">
        <v>449</v>
      </c>
      <c r="J287" s="9"/>
      <c r="K287" s="3">
        <v>44872</v>
      </c>
      <c r="L287" s="6">
        <v>44901</v>
      </c>
      <c r="M287" s="24">
        <f t="shared" si="18"/>
        <v>29</v>
      </c>
      <c r="N287" s="12" t="str">
        <f t="shared" si="19"/>
        <v>Sim</v>
      </c>
      <c r="O287" s="2" t="s">
        <v>2196</v>
      </c>
      <c r="P287" s="11"/>
      <c r="Q287" s="30" t="s">
        <v>21</v>
      </c>
      <c r="R287" s="30" t="s">
        <v>22</v>
      </c>
      <c r="S287" s="4" t="s">
        <v>276</v>
      </c>
      <c r="T287" s="4" t="s">
        <v>91</v>
      </c>
      <c r="U287" s="4" t="s">
        <v>243</v>
      </c>
      <c r="V287" s="11" t="s">
        <v>2197</v>
      </c>
      <c r="W287" s="4" t="s">
        <v>26</v>
      </c>
    </row>
    <row r="288" spans="1:23" ht="61.5" x14ac:dyDescent="0.25">
      <c r="A288"/>
      <c r="B288" s="2" t="str">
        <f t="shared" si="16"/>
        <v>RESPONDIDO</v>
      </c>
      <c r="C288" s="29" t="str">
        <f t="shared" ca="1" si="17"/>
        <v/>
      </c>
      <c r="D288" s="2" t="s">
        <v>2198</v>
      </c>
      <c r="E288" s="4"/>
      <c r="F288" s="9" t="s">
        <v>12</v>
      </c>
      <c r="G288" s="4"/>
      <c r="H288" s="4"/>
      <c r="I288" s="9" t="s">
        <v>449</v>
      </c>
      <c r="J288" s="9"/>
      <c r="K288" s="3">
        <v>44873</v>
      </c>
      <c r="L288" s="6">
        <v>44894</v>
      </c>
      <c r="M288" s="24">
        <f t="shared" si="18"/>
        <v>21</v>
      </c>
      <c r="N288" s="12" t="str">
        <f t="shared" si="19"/>
        <v>Sim</v>
      </c>
      <c r="O288" s="2" t="s">
        <v>1239</v>
      </c>
      <c r="P288" s="11"/>
      <c r="Q288" s="30" t="s">
        <v>22</v>
      </c>
      <c r="R288" s="30" t="s">
        <v>22</v>
      </c>
      <c r="S288" s="4" t="s">
        <v>244</v>
      </c>
      <c r="T288" s="4" t="s">
        <v>91</v>
      </c>
      <c r="U288" s="4" t="s">
        <v>243</v>
      </c>
      <c r="V288" s="11" t="s">
        <v>2199</v>
      </c>
      <c r="W288" s="4" t="s">
        <v>34</v>
      </c>
    </row>
    <row r="289" spans="1:23" ht="61.5" x14ac:dyDescent="0.25">
      <c r="A289"/>
      <c r="B289" s="2" t="str">
        <f t="shared" si="16"/>
        <v>RESPONDIDO</v>
      </c>
      <c r="C289" s="29" t="str">
        <f t="shared" ca="1" si="17"/>
        <v/>
      </c>
      <c r="D289" s="2" t="s">
        <v>2200</v>
      </c>
      <c r="E289" s="4"/>
      <c r="F289" s="9" t="s">
        <v>12</v>
      </c>
      <c r="G289" s="4"/>
      <c r="H289" s="4"/>
      <c r="I289" s="9" t="s">
        <v>449</v>
      </c>
      <c r="J289" s="9"/>
      <c r="K289" s="3">
        <v>44875</v>
      </c>
      <c r="L289" s="6">
        <v>44888</v>
      </c>
      <c r="M289" s="24">
        <f t="shared" si="18"/>
        <v>13</v>
      </c>
      <c r="N289" s="12" t="str">
        <f t="shared" si="19"/>
        <v>Não</v>
      </c>
      <c r="O289" s="2" t="s">
        <v>2201</v>
      </c>
      <c r="P289" s="11"/>
      <c r="Q289" s="30" t="s">
        <v>22</v>
      </c>
      <c r="R289" s="30" t="s">
        <v>22</v>
      </c>
      <c r="S289" s="4" t="s">
        <v>244</v>
      </c>
      <c r="T289" s="4" t="s">
        <v>91</v>
      </c>
      <c r="U289" s="4" t="s">
        <v>243</v>
      </c>
      <c r="V289" s="11" t="s">
        <v>2202</v>
      </c>
      <c r="W289" s="4" t="s">
        <v>28</v>
      </c>
    </row>
    <row r="290" spans="1:23" ht="61.5" x14ac:dyDescent="0.25">
      <c r="A290"/>
      <c r="B290" s="2" t="str">
        <f t="shared" si="16"/>
        <v>RESPONDIDO</v>
      </c>
      <c r="C290" s="29" t="str">
        <f t="shared" ca="1" si="17"/>
        <v/>
      </c>
      <c r="D290" s="2" t="s">
        <v>2203</v>
      </c>
      <c r="E290" s="4"/>
      <c r="F290" s="9" t="s">
        <v>12</v>
      </c>
      <c r="G290" s="4"/>
      <c r="H290" s="4"/>
      <c r="I290" s="9" t="s">
        <v>449</v>
      </c>
      <c r="J290" s="9"/>
      <c r="K290" s="3">
        <v>44875</v>
      </c>
      <c r="L290" s="6">
        <v>44901</v>
      </c>
      <c r="M290" s="24">
        <f t="shared" si="18"/>
        <v>26</v>
      </c>
      <c r="N290" s="12" t="str">
        <f t="shared" si="19"/>
        <v>Sim</v>
      </c>
      <c r="O290" s="2" t="s">
        <v>2204</v>
      </c>
      <c r="P290" s="11"/>
      <c r="Q290" s="30" t="s">
        <v>21</v>
      </c>
      <c r="R290" s="30" t="s">
        <v>22</v>
      </c>
      <c r="S290" s="4" t="s">
        <v>244</v>
      </c>
      <c r="T290" s="4" t="s">
        <v>91</v>
      </c>
      <c r="U290" s="4" t="s">
        <v>243</v>
      </c>
      <c r="V290" s="11" t="s">
        <v>2205</v>
      </c>
      <c r="W290" s="4" t="s">
        <v>28</v>
      </c>
    </row>
    <row r="291" spans="1:23" ht="135" x14ac:dyDescent="0.25">
      <c r="A291"/>
      <c r="B291" s="2" t="str">
        <f t="shared" si="16"/>
        <v>RESPONDIDO</v>
      </c>
      <c r="C291" s="29" t="str">
        <f t="shared" ca="1" si="17"/>
        <v/>
      </c>
      <c r="D291" s="2" t="s">
        <v>2211</v>
      </c>
      <c r="E291" s="4"/>
      <c r="F291" s="9" t="s">
        <v>12</v>
      </c>
      <c r="G291" s="4"/>
      <c r="H291" s="4"/>
      <c r="I291" s="9" t="s">
        <v>449</v>
      </c>
      <c r="J291" s="9"/>
      <c r="K291" s="3">
        <v>44879</v>
      </c>
      <c r="L291" s="6">
        <v>44909</v>
      </c>
      <c r="M291" s="24">
        <f t="shared" si="18"/>
        <v>30</v>
      </c>
      <c r="N291" s="12" t="str">
        <f t="shared" si="19"/>
        <v>Sim</v>
      </c>
      <c r="O291" s="2" t="s">
        <v>2212</v>
      </c>
      <c r="P291" s="11"/>
      <c r="Q291" s="30" t="s">
        <v>21</v>
      </c>
      <c r="R291" s="30" t="s">
        <v>22</v>
      </c>
      <c r="S291" s="4" t="s">
        <v>2271</v>
      </c>
      <c r="T291" s="4" t="s">
        <v>91</v>
      </c>
      <c r="U291" s="4" t="s">
        <v>243</v>
      </c>
      <c r="V291" s="11" t="s">
        <v>2213</v>
      </c>
      <c r="W291" s="4" t="s">
        <v>33</v>
      </c>
    </row>
    <row r="292" spans="1:23" ht="135" x14ac:dyDescent="0.25">
      <c r="A292"/>
      <c r="B292" s="2" t="str">
        <f t="shared" si="16"/>
        <v>RESPONDIDO</v>
      </c>
      <c r="C292" s="29" t="str">
        <f t="shared" ca="1" si="17"/>
        <v/>
      </c>
      <c r="D292" s="2" t="s">
        <v>2214</v>
      </c>
      <c r="E292" s="4"/>
      <c r="F292" s="9" t="s">
        <v>15</v>
      </c>
      <c r="G292" s="4"/>
      <c r="H292" s="4"/>
      <c r="I292" s="9" t="s">
        <v>2265</v>
      </c>
      <c r="J292" s="9"/>
      <c r="K292" s="3">
        <v>44881</v>
      </c>
      <c r="L292" s="6">
        <v>44881</v>
      </c>
      <c r="M292" s="24">
        <f t="shared" si="18"/>
        <v>0</v>
      </c>
      <c r="N292" s="12" t="str">
        <f t="shared" si="19"/>
        <v>Não</v>
      </c>
      <c r="O292" s="2" t="s">
        <v>2215</v>
      </c>
      <c r="P292" s="11"/>
      <c r="Q292" s="30" t="s">
        <v>21</v>
      </c>
      <c r="R292" s="30" t="s">
        <v>22</v>
      </c>
      <c r="S292" s="4" t="s">
        <v>244</v>
      </c>
      <c r="T292" s="4" t="s">
        <v>91</v>
      </c>
      <c r="U292" s="4" t="s">
        <v>243</v>
      </c>
      <c r="V292" s="11" t="s">
        <v>2216</v>
      </c>
      <c r="W292" s="4" t="s">
        <v>28</v>
      </c>
    </row>
    <row r="293" spans="1:23" ht="270" x14ac:dyDescent="0.25">
      <c r="A293"/>
      <c r="B293" s="2" t="str">
        <f t="shared" si="16"/>
        <v>RESPONDIDO</v>
      </c>
      <c r="C293" s="29" t="str">
        <f t="shared" ca="1" si="17"/>
        <v/>
      </c>
      <c r="D293" s="2" t="s">
        <v>2217</v>
      </c>
      <c r="E293" s="4"/>
      <c r="F293" s="9" t="s">
        <v>15</v>
      </c>
      <c r="G293" s="4"/>
      <c r="H293" s="4"/>
      <c r="I293" s="9" t="s">
        <v>2231</v>
      </c>
      <c r="J293" s="9"/>
      <c r="K293" s="3">
        <v>44883</v>
      </c>
      <c r="L293" s="6">
        <v>44883</v>
      </c>
      <c r="M293" s="24">
        <f t="shared" si="18"/>
        <v>0</v>
      </c>
      <c r="N293" s="12" t="str">
        <f t="shared" si="19"/>
        <v>Não</v>
      </c>
      <c r="O293" s="2" t="s">
        <v>2218</v>
      </c>
      <c r="P293" s="11"/>
      <c r="Q293" s="30" t="s">
        <v>21</v>
      </c>
      <c r="R293" s="30" t="s">
        <v>22</v>
      </c>
      <c r="S293" s="4" t="s">
        <v>276</v>
      </c>
      <c r="T293" s="4" t="s">
        <v>91</v>
      </c>
      <c r="U293" s="4" t="s">
        <v>243</v>
      </c>
      <c r="V293" s="11" t="s">
        <v>2219</v>
      </c>
      <c r="W293" s="4"/>
    </row>
    <row r="294" spans="1:23" ht="61.5" x14ac:dyDescent="0.25">
      <c r="A294"/>
      <c r="B294" s="2" t="str">
        <f t="shared" si="16"/>
        <v>RESPONDIDO</v>
      </c>
      <c r="C294" s="29" t="str">
        <f t="shared" ca="1" si="17"/>
        <v/>
      </c>
      <c r="D294" s="2" t="s">
        <v>2220</v>
      </c>
      <c r="E294" s="4"/>
      <c r="F294" s="9" t="s">
        <v>13</v>
      </c>
      <c r="G294" s="4" t="s">
        <v>16</v>
      </c>
      <c r="H294" s="4"/>
      <c r="I294" s="9" t="s">
        <v>449</v>
      </c>
      <c r="J294" s="9"/>
      <c r="K294" s="3">
        <v>44883</v>
      </c>
      <c r="L294" s="6">
        <v>44911</v>
      </c>
      <c r="M294" s="24">
        <f t="shared" si="18"/>
        <v>28</v>
      </c>
      <c r="N294" s="12" t="str">
        <f t="shared" si="19"/>
        <v>Sim</v>
      </c>
      <c r="O294" s="2" t="s">
        <v>2221</v>
      </c>
      <c r="P294" s="11"/>
      <c r="Q294" s="30" t="s">
        <v>21</v>
      </c>
      <c r="R294" s="30" t="s">
        <v>22</v>
      </c>
      <c r="S294" s="4" t="s">
        <v>244</v>
      </c>
      <c r="T294" s="4" t="s">
        <v>91</v>
      </c>
      <c r="U294" s="4" t="s">
        <v>243</v>
      </c>
      <c r="V294" s="11" t="s">
        <v>2222</v>
      </c>
      <c r="W294" s="4" t="s">
        <v>29</v>
      </c>
    </row>
    <row r="295" spans="1:23" ht="61.5" x14ac:dyDescent="0.25">
      <c r="A295"/>
      <c r="B295" s="2" t="str">
        <f t="shared" si="16"/>
        <v>RESPONDIDO</v>
      </c>
      <c r="C295" s="29" t="str">
        <f t="shared" ca="1" si="17"/>
        <v/>
      </c>
      <c r="D295" s="2" t="s">
        <v>2223</v>
      </c>
      <c r="E295" s="4"/>
      <c r="F295" s="9" t="s">
        <v>12</v>
      </c>
      <c r="G295" s="4"/>
      <c r="H295" s="4"/>
      <c r="I295" s="9" t="s">
        <v>2266</v>
      </c>
      <c r="J295" s="9"/>
      <c r="K295" s="3">
        <v>44883</v>
      </c>
      <c r="L295" s="6">
        <v>44911</v>
      </c>
      <c r="M295" s="24">
        <f t="shared" si="18"/>
        <v>28</v>
      </c>
      <c r="N295" s="12" t="str">
        <f t="shared" si="19"/>
        <v>Sim</v>
      </c>
      <c r="O295" s="2" t="s">
        <v>2224</v>
      </c>
      <c r="P295" s="11"/>
      <c r="Q295" s="30" t="s">
        <v>21</v>
      </c>
      <c r="R295" s="30" t="s">
        <v>22</v>
      </c>
      <c r="S295" s="4" t="s">
        <v>242</v>
      </c>
      <c r="T295" s="4" t="s">
        <v>91</v>
      </c>
      <c r="U295" s="4" t="s">
        <v>243</v>
      </c>
      <c r="V295" s="11" t="s">
        <v>2225</v>
      </c>
      <c r="W295" s="4" t="s">
        <v>52</v>
      </c>
    </row>
    <row r="296" spans="1:23" ht="90" x14ac:dyDescent="0.25">
      <c r="A296"/>
      <c r="B296" s="2" t="str">
        <f t="shared" si="16"/>
        <v>RESPONDIDO</v>
      </c>
      <c r="C296" s="29" t="str">
        <f t="shared" ca="1" si="17"/>
        <v/>
      </c>
      <c r="D296" s="2" t="s">
        <v>2226</v>
      </c>
      <c r="E296" s="4"/>
      <c r="F296" s="9" t="s">
        <v>15</v>
      </c>
      <c r="G296" s="4"/>
      <c r="H296" s="4"/>
      <c r="I296" s="9" t="s">
        <v>2232</v>
      </c>
      <c r="J296" s="9"/>
      <c r="K296" s="3">
        <v>44887</v>
      </c>
      <c r="L296" s="6">
        <v>44887</v>
      </c>
      <c r="M296" s="24">
        <f t="shared" si="18"/>
        <v>0</v>
      </c>
      <c r="N296" s="12" t="str">
        <f t="shared" si="19"/>
        <v>Não</v>
      </c>
      <c r="O296" s="2" t="s">
        <v>1620</v>
      </c>
      <c r="P296" s="11"/>
      <c r="Q296" s="30" t="s">
        <v>21</v>
      </c>
      <c r="R296" s="30" t="s">
        <v>22</v>
      </c>
      <c r="S296" s="4" t="s">
        <v>276</v>
      </c>
      <c r="T296" s="4" t="s">
        <v>91</v>
      </c>
      <c r="U296" s="4" t="s">
        <v>243</v>
      </c>
      <c r="V296" s="11" t="s">
        <v>2227</v>
      </c>
      <c r="W296" s="4" t="s">
        <v>51</v>
      </c>
    </row>
    <row r="297" spans="1:23" ht="165" x14ac:dyDescent="0.25">
      <c r="A297"/>
      <c r="B297" s="2" t="str">
        <f t="shared" si="16"/>
        <v>RESPONDIDO</v>
      </c>
      <c r="C297" s="29" t="str">
        <f t="shared" ca="1" si="17"/>
        <v/>
      </c>
      <c r="D297" s="2" t="s">
        <v>2233</v>
      </c>
      <c r="E297" s="4"/>
      <c r="F297" s="9" t="s">
        <v>15</v>
      </c>
      <c r="G297" s="4"/>
      <c r="H297" s="4"/>
      <c r="I297" s="9" t="s">
        <v>2267</v>
      </c>
      <c r="J297" s="9"/>
      <c r="K297" s="3">
        <v>44888</v>
      </c>
      <c r="L297" s="6">
        <v>44907</v>
      </c>
      <c r="M297" s="24">
        <f t="shared" si="18"/>
        <v>19</v>
      </c>
      <c r="N297" s="12" t="str">
        <f t="shared" si="19"/>
        <v>Não</v>
      </c>
      <c r="O297" s="11"/>
      <c r="P297" s="11" t="s">
        <v>2234</v>
      </c>
      <c r="Q297" s="30"/>
      <c r="R297" s="30" t="s">
        <v>508</v>
      </c>
      <c r="S297" s="4" t="s">
        <v>244</v>
      </c>
      <c r="T297" s="4" t="s">
        <v>91</v>
      </c>
      <c r="U297" s="4" t="s">
        <v>243</v>
      </c>
      <c r="V297" s="11" t="s">
        <v>2235</v>
      </c>
      <c r="W297" s="4" t="s">
        <v>51</v>
      </c>
    </row>
    <row r="298" spans="1:23" ht="61.5" x14ac:dyDescent="0.25">
      <c r="A298"/>
      <c r="B298" s="2" t="str">
        <f t="shared" si="16"/>
        <v>RESPONDIDO</v>
      </c>
      <c r="C298" s="29" t="str">
        <f t="shared" ca="1" si="17"/>
        <v/>
      </c>
      <c r="D298" s="2" t="s">
        <v>2236</v>
      </c>
      <c r="E298" s="4"/>
      <c r="F298" s="9" t="s">
        <v>12</v>
      </c>
      <c r="G298" s="4"/>
      <c r="H298" s="4"/>
      <c r="I298" s="9" t="s">
        <v>449</v>
      </c>
      <c r="J298" s="9"/>
      <c r="K298" s="3">
        <v>44889</v>
      </c>
      <c r="L298" s="6">
        <v>44921</v>
      </c>
      <c r="M298" s="24">
        <f t="shared" si="18"/>
        <v>32</v>
      </c>
      <c r="N298" s="12" t="str">
        <f t="shared" si="19"/>
        <v>Sim</v>
      </c>
      <c r="O298" s="2" t="s">
        <v>1956</v>
      </c>
      <c r="P298" s="11" t="s">
        <v>1740</v>
      </c>
      <c r="Q298" s="30" t="s">
        <v>21</v>
      </c>
      <c r="R298" s="30" t="s">
        <v>508</v>
      </c>
      <c r="S298" s="4" t="s">
        <v>2080</v>
      </c>
      <c r="T298" s="4" t="s">
        <v>91</v>
      </c>
      <c r="U298" s="4" t="s">
        <v>243</v>
      </c>
      <c r="V298" s="11" t="s">
        <v>2237</v>
      </c>
      <c r="W298" s="4" t="s">
        <v>59</v>
      </c>
    </row>
    <row r="299" spans="1:23" ht="135" x14ac:dyDescent="0.25">
      <c r="A299"/>
      <c r="B299" s="2" t="str">
        <f t="shared" si="16"/>
        <v>RESPONDIDO</v>
      </c>
      <c r="C299" s="29" t="str">
        <f t="shared" ca="1" si="17"/>
        <v/>
      </c>
      <c r="D299" s="2" t="s">
        <v>2238</v>
      </c>
      <c r="E299" s="4"/>
      <c r="F299" s="9" t="s">
        <v>15</v>
      </c>
      <c r="G299" s="4"/>
      <c r="H299" s="4"/>
      <c r="I299" s="9" t="s">
        <v>2268</v>
      </c>
      <c r="J299" s="9"/>
      <c r="K299" s="3">
        <v>44895</v>
      </c>
      <c r="L299" s="6">
        <v>44914</v>
      </c>
      <c r="M299" s="24">
        <f t="shared" si="18"/>
        <v>19</v>
      </c>
      <c r="N299" s="12" t="str">
        <f t="shared" si="19"/>
        <v>Não</v>
      </c>
      <c r="O299" s="2"/>
      <c r="P299" s="11" t="s">
        <v>2239</v>
      </c>
      <c r="Q299" s="30"/>
      <c r="R299" s="30" t="s">
        <v>508</v>
      </c>
      <c r="S299" s="4" t="s">
        <v>276</v>
      </c>
      <c r="T299" s="4" t="s">
        <v>91</v>
      </c>
      <c r="U299" s="4" t="s">
        <v>243</v>
      </c>
      <c r="V299" s="11" t="s">
        <v>2240</v>
      </c>
      <c r="W299" s="4" t="s">
        <v>51</v>
      </c>
    </row>
    <row r="300" spans="1:23" ht="225" x14ac:dyDescent="0.25">
      <c r="A300"/>
      <c r="B300" s="2" t="str">
        <f t="shared" si="16"/>
        <v>RESPONDIDO</v>
      </c>
      <c r="C300" s="29" t="str">
        <f t="shared" ca="1" si="17"/>
        <v/>
      </c>
      <c r="D300" s="2" t="s">
        <v>2241</v>
      </c>
      <c r="E300" s="4"/>
      <c r="F300" s="9" t="s">
        <v>12</v>
      </c>
      <c r="G300" s="4"/>
      <c r="H300" s="4"/>
      <c r="I300" s="9" t="s">
        <v>449</v>
      </c>
      <c r="J300" s="9"/>
      <c r="K300" s="3">
        <v>44895</v>
      </c>
      <c r="L300" s="6">
        <v>44915</v>
      </c>
      <c r="M300" s="24">
        <f t="shared" si="18"/>
        <v>20</v>
      </c>
      <c r="N300" s="12" t="str">
        <f t="shared" si="19"/>
        <v>Não</v>
      </c>
      <c r="O300" s="2" t="s">
        <v>2242</v>
      </c>
      <c r="P300" s="11"/>
      <c r="Q300" s="30" t="s">
        <v>21</v>
      </c>
      <c r="R300" s="30" t="s">
        <v>22</v>
      </c>
      <c r="S300" s="4" t="s">
        <v>244</v>
      </c>
      <c r="T300" s="4" t="s">
        <v>91</v>
      </c>
      <c r="U300" s="4" t="s">
        <v>243</v>
      </c>
      <c r="V300" s="11" t="s">
        <v>2243</v>
      </c>
      <c r="W300" s="4"/>
    </row>
    <row r="301" spans="1:23" ht="75" x14ac:dyDescent="0.25">
      <c r="A301"/>
      <c r="B301" s="2" t="str">
        <f t="shared" si="16"/>
        <v>RESPONDIDO</v>
      </c>
      <c r="C301" s="29" t="str">
        <f t="shared" ca="1" si="17"/>
        <v/>
      </c>
      <c r="D301" s="2" t="s">
        <v>2244</v>
      </c>
      <c r="E301" s="4"/>
      <c r="F301" s="9" t="s">
        <v>12</v>
      </c>
      <c r="G301" s="4"/>
      <c r="H301" s="4"/>
      <c r="I301" s="9" t="s">
        <v>449</v>
      </c>
      <c r="J301" s="9"/>
      <c r="K301" s="3">
        <v>44896</v>
      </c>
      <c r="L301" s="6">
        <v>44929</v>
      </c>
      <c r="M301" s="24">
        <f t="shared" si="18"/>
        <v>33</v>
      </c>
      <c r="N301" s="12" t="str">
        <f t="shared" si="19"/>
        <v>Sim</v>
      </c>
      <c r="O301" s="2" t="s">
        <v>1239</v>
      </c>
      <c r="P301" s="11"/>
      <c r="Q301" s="30" t="s">
        <v>22</v>
      </c>
      <c r="R301" s="30" t="s">
        <v>22</v>
      </c>
      <c r="S301" s="4" t="s">
        <v>244</v>
      </c>
      <c r="T301" s="4" t="s">
        <v>91</v>
      </c>
      <c r="U301" s="4" t="s">
        <v>243</v>
      </c>
      <c r="V301" s="11" t="s">
        <v>2245</v>
      </c>
      <c r="W301" s="4" t="s">
        <v>34</v>
      </c>
    </row>
    <row r="302" spans="1:23" ht="61.5" x14ac:dyDescent="0.25">
      <c r="A302"/>
      <c r="B302" s="2" t="str">
        <f t="shared" si="16"/>
        <v>RESPONDIDO</v>
      </c>
      <c r="C302" s="29" t="str">
        <f t="shared" ca="1" si="17"/>
        <v/>
      </c>
      <c r="D302" s="2" t="s">
        <v>2246</v>
      </c>
      <c r="E302" s="4"/>
      <c r="F302" s="9" t="s">
        <v>12</v>
      </c>
      <c r="G302" s="4"/>
      <c r="H302" s="4"/>
      <c r="I302" s="9" t="s">
        <v>2272</v>
      </c>
      <c r="J302" s="9"/>
      <c r="K302" s="3">
        <v>44900</v>
      </c>
      <c r="L302" s="6">
        <v>44921</v>
      </c>
      <c r="M302" s="24">
        <f t="shared" si="18"/>
        <v>21</v>
      </c>
      <c r="N302" s="12" t="str">
        <f t="shared" si="19"/>
        <v>Sim</v>
      </c>
      <c r="O302" s="2" t="s">
        <v>1024</v>
      </c>
      <c r="P302" s="11"/>
      <c r="Q302" s="30" t="s">
        <v>21</v>
      </c>
      <c r="R302" s="30" t="s">
        <v>22</v>
      </c>
      <c r="S302" s="4" t="s">
        <v>244</v>
      </c>
      <c r="T302" s="4" t="s">
        <v>91</v>
      </c>
      <c r="U302" s="4" t="s">
        <v>243</v>
      </c>
      <c r="V302" s="11" t="s">
        <v>2247</v>
      </c>
      <c r="W302" s="4" t="s">
        <v>31</v>
      </c>
    </row>
    <row r="303" spans="1:23" ht="61.5" x14ac:dyDescent="0.25">
      <c r="A303"/>
      <c r="B303" s="2" t="str">
        <f t="shared" si="16"/>
        <v>RESPONDIDO</v>
      </c>
      <c r="C303" s="29" t="str">
        <f t="shared" ca="1" si="17"/>
        <v/>
      </c>
      <c r="D303" s="2" t="s">
        <v>2248</v>
      </c>
      <c r="E303" s="4"/>
      <c r="F303" s="9" t="s">
        <v>12</v>
      </c>
      <c r="G303" s="4"/>
      <c r="H303" s="4"/>
      <c r="I303" s="9" t="s">
        <v>449</v>
      </c>
      <c r="J303" s="9"/>
      <c r="K303" s="3">
        <v>44907</v>
      </c>
      <c r="L303" s="6">
        <v>44929</v>
      </c>
      <c r="M303" s="24">
        <f t="shared" si="18"/>
        <v>22</v>
      </c>
      <c r="N303" s="12" t="str">
        <f t="shared" si="19"/>
        <v>Sim</v>
      </c>
      <c r="O303" s="2" t="s">
        <v>2249</v>
      </c>
      <c r="P303" s="11"/>
      <c r="Q303" s="30" t="s">
        <v>21</v>
      </c>
      <c r="R303" s="30" t="s">
        <v>22</v>
      </c>
      <c r="S303" s="4" t="s">
        <v>244</v>
      </c>
      <c r="T303" s="4" t="s">
        <v>91</v>
      </c>
      <c r="U303" s="4" t="s">
        <v>243</v>
      </c>
      <c r="V303" s="11" t="s">
        <v>2250</v>
      </c>
      <c r="W303" s="4" t="s">
        <v>28</v>
      </c>
    </row>
    <row r="304" spans="1:23" ht="135" x14ac:dyDescent="0.25">
      <c r="A304"/>
      <c r="B304" s="2" t="str">
        <f t="shared" si="16"/>
        <v>RESPONDIDO</v>
      </c>
      <c r="C304" s="29" t="str">
        <f t="shared" ca="1" si="17"/>
        <v/>
      </c>
      <c r="D304" s="2" t="s">
        <v>2251</v>
      </c>
      <c r="E304" s="4"/>
      <c r="F304" s="9" t="s">
        <v>15</v>
      </c>
      <c r="G304" s="4"/>
      <c r="H304" s="4"/>
      <c r="I304" s="9" t="s">
        <v>2268</v>
      </c>
      <c r="J304" s="9"/>
      <c r="K304" s="3">
        <v>44910</v>
      </c>
      <c r="L304" s="6">
        <v>44914</v>
      </c>
      <c r="M304" s="24">
        <f t="shared" si="18"/>
        <v>4</v>
      </c>
      <c r="N304" s="12" t="str">
        <f t="shared" si="19"/>
        <v>Não</v>
      </c>
      <c r="O304" s="2"/>
      <c r="P304" s="11" t="s">
        <v>2239</v>
      </c>
      <c r="Q304" s="30"/>
      <c r="R304" s="30" t="s">
        <v>508</v>
      </c>
      <c r="S304" s="4" t="s">
        <v>276</v>
      </c>
      <c r="T304" s="4" t="s">
        <v>91</v>
      </c>
      <c r="U304" s="4" t="s">
        <v>243</v>
      </c>
      <c r="V304" s="11" t="s">
        <v>2252</v>
      </c>
      <c r="W304" s="4" t="s">
        <v>51</v>
      </c>
    </row>
    <row r="305" spans="1:23" ht="75" x14ac:dyDescent="0.25">
      <c r="A305"/>
      <c r="B305" s="2" t="str">
        <f t="shared" si="16"/>
        <v>RESPONDIDO</v>
      </c>
      <c r="C305" s="29" t="str">
        <f t="shared" ca="1" si="17"/>
        <v/>
      </c>
      <c r="D305" s="2" t="s">
        <v>2262</v>
      </c>
      <c r="E305" s="4"/>
      <c r="F305" s="9" t="s">
        <v>15</v>
      </c>
      <c r="G305" s="4"/>
      <c r="H305" s="4"/>
      <c r="I305" s="9" t="s">
        <v>2269</v>
      </c>
      <c r="J305" s="9"/>
      <c r="K305" s="3">
        <v>44910</v>
      </c>
      <c r="L305" s="6">
        <v>44911</v>
      </c>
      <c r="M305" s="24">
        <f t="shared" si="18"/>
        <v>1</v>
      </c>
      <c r="N305" s="12" t="str">
        <f t="shared" si="19"/>
        <v>Não</v>
      </c>
      <c r="O305" s="2"/>
      <c r="P305" s="11" t="s">
        <v>2263</v>
      </c>
      <c r="Q305" s="30"/>
      <c r="R305" s="30" t="s">
        <v>508</v>
      </c>
      <c r="S305" s="4" t="s">
        <v>276</v>
      </c>
      <c r="T305" s="4" t="s">
        <v>91</v>
      </c>
      <c r="U305" s="4" t="s">
        <v>243</v>
      </c>
      <c r="V305" s="11" t="s">
        <v>2264</v>
      </c>
      <c r="W305" s="4" t="s">
        <v>51</v>
      </c>
    </row>
    <row r="306" spans="1:23" ht="75" x14ac:dyDescent="0.25">
      <c r="A306"/>
      <c r="B306" s="2" t="str">
        <f t="shared" si="16"/>
        <v>RESPONDIDO</v>
      </c>
      <c r="C306" s="29" t="str">
        <f t="shared" ca="1" si="17"/>
        <v/>
      </c>
      <c r="D306" s="2" t="s">
        <v>2253</v>
      </c>
      <c r="E306" s="4"/>
      <c r="F306" s="9" t="s">
        <v>15</v>
      </c>
      <c r="G306" s="4"/>
      <c r="H306" s="4"/>
      <c r="I306" s="9" t="s">
        <v>2278</v>
      </c>
      <c r="J306" s="9"/>
      <c r="K306" s="3">
        <v>44914</v>
      </c>
      <c r="L306" s="6">
        <v>44945</v>
      </c>
      <c r="M306" s="24">
        <f t="shared" si="18"/>
        <v>31</v>
      </c>
      <c r="N306" s="12" t="str">
        <f t="shared" si="19"/>
        <v>Sim</v>
      </c>
      <c r="O306" s="2" t="s">
        <v>2254</v>
      </c>
      <c r="P306" s="11"/>
      <c r="Q306" s="30" t="s">
        <v>21</v>
      </c>
      <c r="R306" s="30" t="s">
        <v>22</v>
      </c>
      <c r="S306" s="4" t="s">
        <v>244</v>
      </c>
      <c r="T306" s="4" t="s">
        <v>91</v>
      </c>
      <c r="U306" s="4" t="s">
        <v>243</v>
      </c>
      <c r="V306" s="11" t="s">
        <v>2255</v>
      </c>
      <c r="W306" s="4" t="s">
        <v>34</v>
      </c>
    </row>
    <row r="307" spans="1:23" ht="120" x14ac:dyDescent="0.25">
      <c r="A307"/>
      <c r="B307" s="2" t="str">
        <f t="shared" si="16"/>
        <v>RESPONDIDO</v>
      </c>
      <c r="C307" s="29" t="str">
        <f t="shared" ca="1" si="17"/>
        <v/>
      </c>
      <c r="D307" s="2" t="s">
        <v>2256</v>
      </c>
      <c r="E307" s="4"/>
      <c r="F307" s="9" t="s">
        <v>12</v>
      </c>
      <c r="G307" s="4"/>
      <c r="H307" s="4"/>
      <c r="I307" s="9" t="s">
        <v>2277</v>
      </c>
      <c r="J307" s="9"/>
      <c r="K307" s="3">
        <v>44914</v>
      </c>
      <c r="L307" s="6">
        <v>44935</v>
      </c>
      <c r="M307" s="24">
        <f t="shared" si="18"/>
        <v>21</v>
      </c>
      <c r="N307" s="12" t="str">
        <f t="shared" si="19"/>
        <v>Sim</v>
      </c>
      <c r="O307" s="2" t="s">
        <v>2257</v>
      </c>
      <c r="P307" s="11"/>
      <c r="Q307" s="30" t="s">
        <v>21</v>
      </c>
      <c r="R307" s="30" t="s">
        <v>22</v>
      </c>
      <c r="S307" s="4" t="s">
        <v>244</v>
      </c>
      <c r="T307" s="4" t="s">
        <v>91</v>
      </c>
      <c r="U307" s="4" t="s">
        <v>243</v>
      </c>
      <c r="V307" s="11" t="s">
        <v>2258</v>
      </c>
      <c r="W307" s="4" t="s">
        <v>60</v>
      </c>
    </row>
    <row r="308" spans="1:23" ht="165" x14ac:dyDescent="0.25">
      <c r="A308"/>
      <c r="B308" s="2" t="str">
        <f t="shared" si="16"/>
        <v>RESPONDIDO</v>
      </c>
      <c r="C308" s="29" t="str">
        <f t="shared" ca="1" si="17"/>
        <v/>
      </c>
      <c r="D308" s="2" t="s">
        <v>2259</v>
      </c>
      <c r="E308" s="4"/>
      <c r="F308" s="9" t="s">
        <v>12</v>
      </c>
      <c r="G308" s="4"/>
      <c r="H308" s="4"/>
      <c r="I308" s="9" t="s">
        <v>449</v>
      </c>
      <c r="J308" s="9"/>
      <c r="K308" s="3">
        <v>44916</v>
      </c>
      <c r="L308" s="6">
        <v>44946</v>
      </c>
      <c r="M308" s="24">
        <f t="shared" si="18"/>
        <v>30</v>
      </c>
      <c r="N308" s="12" t="str">
        <f t="shared" si="19"/>
        <v>Sim</v>
      </c>
      <c r="O308" s="2" t="s">
        <v>2260</v>
      </c>
      <c r="P308" s="11"/>
      <c r="Q308" s="30" t="s">
        <v>22</v>
      </c>
      <c r="R308" s="30" t="s">
        <v>22</v>
      </c>
      <c r="S308" s="4" t="s">
        <v>2270</v>
      </c>
      <c r="T308" s="4" t="s">
        <v>2078</v>
      </c>
      <c r="U308" s="4" t="s">
        <v>243</v>
      </c>
      <c r="V308" s="11" t="s">
        <v>2261</v>
      </c>
      <c r="W308" s="4" t="s">
        <v>27</v>
      </c>
    </row>
    <row r="309" spans="1:23" ht="61.5" x14ac:dyDescent="0.25">
      <c r="A309"/>
      <c r="B309" s="2" t="str">
        <f t="shared" si="16"/>
        <v>RESPONDIDO</v>
      </c>
      <c r="C309" s="29" t="str">
        <f t="shared" ca="1" si="17"/>
        <v/>
      </c>
      <c r="D309" s="2" t="s">
        <v>2273</v>
      </c>
      <c r="E309" s="4"/>
      <c r="F309" s="9" t="s">
        <v>12</v>
      </c>
      <c r="G309" s="4"/>
      <c r="H309" s="4"/>
      <c r="I309" s="9" t="s">
        <v>449</v>
      </c>
      <c r="J309" s="9"/>
      <c r="K309" s="3">
        <v>44921</v>
      </c>
      <c r="L309" s="6">
        <v>44951</v>
      </c>
      <c r="M309" s="24">
        <f t="shared" si="18"/>
        <v>30</v>
      </c>
      <c r="N309" s="12" t="str">
        <f t="shared" si="19"/>
        <v>Sim</v>
      </c>
      <c r="O309" s="2"/>
      <c r="P309" s="11" t="s">
        <v>2274</v>
      </c>
      <c r="Q309" s="30"/>
      <c r="R309" s="30" t="s">
        <v>508</v>
      </c>
      <c r="S309" s="4" t="s">
        <v>244</v>
      </c>
      <c r="T309" s="4" t="s">
        <v>91</v>
      </c>
      <c r="U309" s="4" t="s">
        <v>243</v>
      </c>
      <c r="V309" s="11" t="s">
        <v>2275</v>
      </c>
      <c r="W309" s="4" t="s">
        <v>33</v>
      </c>
    </row>
    <row r="310" spans="1:23" ht="61.5" x14ac:dyDescent="0.25">
      <c r="A310"/>
      <c r="B310" s="2" t="str">
        <f t="shared" si="16"/>
        <v>RESPONDIDO</v>
      </c>
      <c r="C310" s="29" t="str">
        <f t="shared" ca="1" si="17"/>
        <v/>
      </c>
      <c r="D310" s="2" t="s">
        <v>2276</v>
      </c>
      <c r="E310" s="4"/>
      <c r="F310" s="9" t="s">
        <v>12</v>
      </c>
      <c r="G310" s="4"/>
      <c r="H310" s="4"/>
      <c r="I310" s="9" t="s">
        <v>595</v>
      </c>
      <c r="J310" s="9"/>
      <c r="K310" s="3">
        <v>44925</v>
      </c>
      <c r="L310" s="6">
        <v>45249</v>
      </c>
      <c r="M310" s="24">
        <f t="shared" si="18"/>
        <v>324</v>
      </c>
      <c r="N310" s="12" t="str">
        <f t="shared" si="19"/>
        <v>Sim</v>
      </c>
      <c r="O310" s="2" t="s">
        <v>2242</v>
      </c>
      <c r="P310" s="11"/>
      <c r="Q310" s="30" t="s">
        <v>21</v>
      </c>
      <c r="R310" s="30" t="s">
        <v>22</v>
      </c>
      <c r="S310" s="4" t="s">
        <v>244</v>
      </c>
      <c r="T310" s="4" t="s">
        <v>91</v>
      </c>
      <c r="U310" s="4" t="s">
        <v>243</v>
      </c>
      <c r="V310" s="11" t="s">
        <v>2275</v>
      </c>
      <c r="W310" s="4" t="s">
        <v>52</v>
      </c>
    </row>
    <row r="311" spans="1:23" ht="61.5" x14ac:dyDescent="0.25">
      <c r="A311"/>
      <c r="B311" s="2" t="str">
        <f t="shared" ref="B311:B320" si="20">IF(D311="","",IF(I311="","PENDENTE","RESPONDIDO"))</f>
        <v/>
      </c>
      <c r="C311" s="29" t="str">
        <f t="shared" ref="C311:C320" ca="1" si="21">IF(D311="","",IF(I311="",(K311+20)-TODAY(),""))</f>
        <v/>
      </c>
      <c r="D311" s="2"/>
      <c r="E311" s="4"/>
      <c r="F311" s="9"/>
      <c r="G311" s="4"/>
      <c r="H311" s="4"/>
      <c r="I311" s="9"/>
      <c r="J311" s="9"/>
      <c r="K311" s="3"/>
      <c r="L311" s="6"/>
      <c r="M311" s="24" t="str">
        <f t="shared" ref="M311:M320" si="22">IF(L311="","",L311-K311)</f>
        <v/>
      </c>
      <c r="N311" s="12" t="str">
        <f t="shared" ref="N311:N320" si="23">IF(L311="","",IF((L311-K311)&gt;20,"Sim","Não"))</f>
        <v/>
      </c>
      <c r="O311" s="2"/>
      <c r="P311" s="11"/>
      <c r="Q311" s="30"/>
      <c r="R311" s="30"/>
      <c r="S311" s="4"/>
      <c r="T311" s="4"/>
      <c r="U311" s="4"/>
      <c r="V311" s="11"/>
      <c r="W311" s="4"/>
    </row>
    <row r="312" spans="1:23" ht="61.5" x14ac:dyDescent="0.25">
      <c r="A312"/>
      <c r="B312" s="2" t="str">
        <f t="shared" si="20"/>
        <v/>
      </c>
      <c r="C312" s="29" t="str">
        <f t="shared" ca="1" si="21"/>
        <v/>
      </c>
      <c r="D312" s="2"/>
      <c r="E312" s="4"/>
      <c r="F312" s="9"/>
      <c r="G312" s="4"/>
      <c r="H312" s="4"/>
      <c r="I312" s="9"/>
      <c r="J312" s="9"/>
      <c r="K312" s="3"/>
      <c r="L312" s="6"/>
      <c r="M312" s="24" t="str">
        <f t="shared" si="22"/>
        <v/>
      </c>
      <c r="N312" s="12" t="str">
        <f t="shared" si="23"/>
        <v/>
      </c>
      <c r="O312" s="2"/>
      <c r="P312" s="11"/>
      <c r="Q312" s="30"/>
      <c r="R312" s="30"/>
      <c r="S312" s="4"/>
      <c r="T312" s="4"/>
      <c r="U312" s="4"/>
      <c r="V312" s="11"/>
      <c r="W312" s="4"/>
    </row>
    <row r="313" spans="1:23" ht="61.5" x14ac:dyDescent="0.25">
      <c r="A313"/>
      <c r="B313" s="2" t="str">
        <f t="shared" si="20"/>
        <v/>
      </c>
      <c r="C313" s="29" t="str">
        <f t="shared" ca="1" si="21"/>
        <v/>
      </c>
      <c r="D313" s="2"/>
      <c r="E313" s="4"/>
      <c r="F313" s="9"/>
      <c r="G313" s="4"/>
      <c r="H313" s="4"/>
      <c r="I313" s="9"/>
      <c r="J313" s="9"/>
      <c r="K313" s="3"/>
      <c r="L313" s="6"/>
      <c r="M313" s="24" t="str">
        <f t="shared" si="22"/>
        <v/>
      </c>
      <c r="N313" s="12" t="str">
        <f t="shared" si="23"/>
        <v/>
      </c>
      <c r="O313" s="2"/>
      <c r="P313" s="11"/>
      <c r="Q313" s="30"/>
      <c r="R313" s="30"/>
      <c r="S313" s="4"/>
      <c r="T313" s="4"/>
      <c r="U313" s="4"/>
      <c r="V313" s="11"/>
      <c r="W313" s="4"/>
    </row>
    <row r="314" spans="1:23" ht="61.5" x14ac:dyDescent="0.25">
      <c r="A314"/>
      <c r="B314" s="2" t="str">
        <f t="shared" si="20"/>
        <v/>
      </c>
      <c r="C314" s="29" t="str">
        <f t="shared" ca="1" si="21"/>
        <v/>
      </c>
      <c r="D314" s="2"/>
      <c r="E314" s="4"/>
      <c r="F314" s="9"/>
      <c r="G314" s="4"/>
      <c r="H314" s="4"/>
      <c r="I314" s="9"/>
      <c r="J314" s="9"/>
      <c r="K314" s="3"/>
      <c r="L314" s="6"/>
      <c r="M314" s="24" t="str">
        <f t="shared" si="22"/>
        <v/>
      </c>
      <c r="N314" s="12" t="str">
        <f t="shared" si="23"/>
        <v/>
      </c>
      <c r="O314" s="2"/>
      <c r="P314" s="11"/>
      <c r="Q314" s="30"/>
      <c r="R314" s="30"/>
      <c r="S314" s="4"/>
      <c r="T314" s="4"/>
      <c r="U314" s="4"/>
      <c r="V314" s="11"/>
      <c r="W314" s="4"/>
    </row>
    <row r="315" spans="1:23" ht="61.5" x14ac:dyDescent="0.25">
      <c r="A315"/>
      <c r="B315" s="2" t="str">
        <f t="shared" si="20"/>
        <v/>
      </c>
      <c r="C315" s="29" t="str">
        <f t="shared" ca="1" si="21"/>
        <v/>
      </c>
      <c r="D315" s="2"/>
      <c r="E315" s="4"/>
      <c r="F315" s="9"/>
      <c r="G315" s="4"/>
      <c r="H315" s="4"/>
      <c r="I315" s="9"/>
      <c r="J315" s="9"/>
      <c r="K315" s="3"/>
      <c r="L315" s="6"/>
      <c r="M315" s="24" t="str">
        <f t="shared" si="22"/>
        <v/>
      </c>
      <c r="N315" s="12" t="str">
        <f t="shared" si="23"/>
        <v/>
      </c>
      <c r="O315" s="2"/>
      <c r="P315" s="11"/>
      <c r="Q315" s="30"/>
      <c r="R315" s="30"/>
      <c r="S315" s="4"/>
      <c r="T315" s="4"/>
      <c r="U315" s="4"/>
      <c r="V315" s="11"/>
      <c r="W315" s="4"/>
    </row>
    <row r="316" spans="1:23" ht="61.5" x14ac:dyDescent="0.25">
      <c r="A316"/>
      <c r="B316" s="2" t="str">
        <f t="shared" si="20"/>
        <v/>
      </c>
      <c r="C316" s="29" t="str">
        <f t="shared" ca="1" si="21"/>
        <v/>
      </c>
      <c r="D316" s="2"/>
      <c r="E316" s="4"/>
      <c r="F316" s="9"/>
      <c r="G316" s="4"/>
      <c r="H316" s="4"/>
      <c r="I316" s="9"/>
      <c r="J316" s="9"/>
      <c r="K316" s="3"/>
      <c r="L316" s="6"/>
      <c r="M316" s="24" t="str">
        <f t="shared" si="22"/>
        <v/>
      </c>
      <c r="N316" s="12" t="str">
        <f t="shared" si="23"/>
        <v/>
      </c>
      <c r="O316" s="2"/>
      <c r="P316" s="11"/>
      <c r="Q316" s="30"/>
      <c r="R316" s="30"/>
      <c r="S316" s="4"/>
      <c r="T316" s="4"/>
      <c r="U316" s="4"/>
      <c r="V316" s="11"/>
      <c r="W316" s="4"/>
    </row>
    <row r="317" spans="1:23" ht="61.5" x14ac:dyDescent="0.25">
      <c r="A317"/>
      <c r="B317" s="2" t="str">
        <f t="shared" si="20"/>
        <v/>
      </c>
      <c r="C317" s="29" t="str">
        <f t="shared" ca="1" si="21"/>
        <v/>
      </c>
      <c r="D317" s="2"/>
      <c r="E317" s="4"/>
      <c r="F317" s="9"/>
      <c r="G317" s="4"/>
      <c r="H317" s="4"/>
      <c r="I317" s="9"/>
      <c r="J317" s="9"/>
      <c r="K317" s="3"/>
      <c r="L317" s="6"/>
      <c r="M317" s="24" t="str">
        <f t="shared" si="22"/>
        <v/>
      </c>
      <c r="N317" s="12" t="str">
        <f t="shared" si="23"/>
        <v/>
      </c>
      <c r="O317" s="2"/>
      <c r="P317" s="11"/>
      <c r="Q317" s="30"/>
      <c r="R317" s="30"/>
      <c r="S317" s="4"/>
      <c r="T317" s="4"/>
      <c r="U317" s="4"/>
      <c r="V317" s="11"/>
      <c r="W317" s="4"/>
    </row>
    <row r="318" spans="1:23" ht="61.5" x14ac:dyDescent="0.25">
      <c r="A318"/>
      <c r="B318" s="2" t="str">
        <f t="shared" si="20"/>
        <v/>
      </c>
      <c r="C318" s="29" t="str">
        <f t="shared" ca="1" si="21"/>
        <v/>
      </c>
      <c r="D318" s="2"/>
      <c r="E318" s="4"/>
      <c r="F318" s="9"/>
      <c r="G318" s="4"/>
      <c r="H318" s="4"/>
      <c r="I318" s="9"/>
      <c r="J318" s="9"/>
      <c r="K318" s="3"/>
      <c r="L318" s="6"/>
      <c r="M318" s="24" t="str">
        <f t="shared" si="22"/>
        <v/>
      </c>
      <c r="N318" s="12" t="str">
        <f t="shared" si="23"/>
        <v/>
      </c>
      <c r="O318" s="2"/>
      <c r="P318" s="11"/>
      <c r="Q318" s="30"/>
      <c r="R318" s="30"/>
      <c r="S318" s="4"/>
      <c r="T318" s="4"/>
      <c r="U318" s="4"/>
      <c r="V318" s="11"/>
      <c r="W318" s="4"/>
    </row>
    <row r="319" spans="1:23" ht="61.5" x14ac:dyDescent="0.25">
      <c r="A319"/>
      <c r="B319" s="2" t="str">
        <f t="shared" si="20"/>
        <v/>
      </c>
      <c r="C319" s="29" t="str">
        <f t="shared" ca="1" si="21"/>
        <v/>
      </c>
      <c r="D319" s="2"/>
      <c r="E319" s="4"/>
      <c r="F319" s="9"/>
      <c r="G319" s="4"/>
      <c r="H319" s="4"/>
      <c r="I319" s="9"/>
      <c r="J319" s="9"/>
      <c r="K319" s="3"/>
      <c r="L319" s="6"/>
      <c r="M319" s="24" t="str">
        <f t="shared" si="22"/>
        <v/>
      </c>
      <c r="N319" s="12" t="str">
        <f t="shared" si="23"/>
        <v/>
      </c>
      <c r="O319" s="2"/>
      <c r="P319" s="11"/>
      <c r="Q319" s="30"/>
      <c r="R319" s="30"/>
      <c r="S319" s="4"/>
      <c r="T319" s="4"/>
      <c r="U319" s="4"/>
      <c r="V319" s="11"/>
      <c r="W319" s="4"/>
    </row>
    <row r="320" spans="1:23" ht="61.5" x14ac:dyDescent="0.25">
      <c r="A320"/>
      <c r="B320" s="2" t="str">
        <f t="shared" si="20"/>
        <v/>
      </c>
      <c r="C320" s="29" t="str">
        <f t="shared" ca="1" si="21"/>
        <v/>
      </c>
      <c r="D320" s="2"/>
      <c r="E320" s="4"/>
      <c r="F320" s="9"/>
      <c r="G320" s="4"/>
      <c r="H320" s="4"/>
      <c r="I320" s="9"/>
      <c r="J320" s="9"/>
      <c r="K320" s="3"/>
      <c r="L320" s="6"/>
      <c r="M320" s="24" t="str">
        <f t="shared" si="22"/>
        <v/>
      </c>
      <c r="N320" s="12" t="str">
        <f t="shared" si="23"/>
        <v/>
      </c>
      <c r="O320" s="2"/>
      <c r="P320" s="11"/>
      <c r="Q320" s="30"/>
      <c r="R320" s="30"/>
      <c r="S320" s="4"/>
      <c r="T320" s="4"/>
      <c r="U320" s="4"/>
      <c r="V320" s="11"/>
      <c r="W320" s="4"/>
    </row>
    <row r="321" spans="1:23" ht="61.5" x14ac:dyDescent="0.25">
      <c r="A321"/>
      <c r="B321" s="2" t="str">
        <f t="shared" ref="B321:B332" si="24">IF(D321="","",IF(I321="","PENDENTE","RESPONDIDO"))</f>
        <v/>
      </c>
      <c r="C321" s="29" t="str">
        <f t="shared" ref="C321:C332" ca="1" si="25">IF(D321="","",IF(I321="",(K321+20)-TODAY(),""))</f>
        <v/>
      </c>
      <c r="D321" s="2"/>
      <c r="E321" s="4"/>
      <c r="F321" s="9"/>
      <c r="G321" s="4"/>
      <c r="H321" s="4"/>
      <c r="I321" s="9"/>
      <c r="J321" s="9"/>
      <c r="K321" s="3"/>
      <c r="L321" s="6"/>
      <c r="M321" s="24" t="str">
        <f t="shared" ref="M321:M332" si="26">IF(L321="","",L321-K321)</f>
        <v/>
      </c>
      <c r="N321" s="12" t="str">
        <f t="shared" ref="N321:N332" si="27">IF(L321="","",IF((L321-K321)&gt;20,"Sim","Não"))</f>
        <v/>
      </c>
      <c r="O321" s="2"/>
      <c r="P321" s="11"/>
      <c r="Q321" s="30"/>
      <c r="R321" s="30"/>
      <c r="S321" s="4"/>
      <c r="T321" s="4"/>
      <c r="U321" s="4"/>
      <c r="V321" s="11"/>
      <c r="W321" s="4"/>
    </row>
    <row r="322" spans="1:23" ht="61.5" x14ac:dyDescent="0.25">
      <c r="A322"/>
      <c r="B322" s="2" t="str">
        <f t="shared" si="24"/>
        <v/>
      </c>
      <c r="C322" s="29" t="str">
        <f t="shared" ca="1" si="25"/>
        <v/>
      </c>
      <c r="D322" s="2"/>
      <c r="E322" s="4"/>
      <c r="F322" s="9"/>
      <c r="G322" s="4"/>
      <c r="H322" s="4"/>
      <c r="I322" s="9"/>
      <c r="J322" s="9"/>
      <c r="K322" s="3"/>
      <c r="L322" s="6"/>
      <c r="M322" s="24" t="str">
        <f t="shared" si="26"/>
        <v/>
      </c>
      <c r="N322" s="12" t="str">
        <f t="shared" si="27"/>
        <v/>
      </c>
      <c r="O322" s="2"/>
      <c r="P322" s="11"/>
      <c r="Q322" s="30"/>
      <c r="R322" s="30"/>
      <c r="S322" s="4"/>
      <c r="T322" s="4"/>
      <c r="U322" s="4"/>
      <c r="V322" s="11"/>
      <c r="W322" s="4"/>
    </row>
    <row r="323" spans="1:23" ht="61.5" x14ac:dyDescent="0.25">
      <c r="A323"/>
      <c r="B323" s="2" t="str">
        <f t="shared" si="24"/>
        <v/>
      </c>
      <c r="C323" s="29" t="str">
        <f t="shared" ca="1" si="25"/>
        <v/>
      </c>
      <c r="D323" s="2"/>
      <c r="E323" s="4"/>
      <c r="F323" s="9"/>
      <c r="G323" s="4"/>
      <c r="H323" s="4"/>
      <c r="I323" s="9"/>
      <c r="J323" s="9"/>
      <c r="K323" s="3"/>
      <c r="L323" s="6"/>
      <c r="M323" s="24" t="str">
        <f t="shared" si="26"/>
        <v/>
      </c>
      <c r="N323" s="12" t="str">
        <f t="shared" si="27"/>
        <v/>
      </c>
      <c r="O323" s="2"/>
      <c r="P323" s="11"/>
      <c r="Q323" s="30"/>
      <c r="R323" s="30"/>
      <c r="S323" s="4"/>
      <c r="T323" s="4"/>
      <c r="U323" s="4"/>
      <c r="V323" s="11"/>
      <c r="W323" s="4"/>
    </row>
    <row r="324" spans="1:23" ht="61.5" x14ac:dyDescent="0.25">
      <c r="A324"/>
      <c r="B324" s="2" t="str">
        <f t="shared" si="24"/>
        <v/>
      </c>
      <c r="C324" s="29" t="str">
        <f t="shared" ca="1" si="25"/>
        <v/>
      </c>
      <c r="D324" s="2"/>
      <c r="E324" s="4"/>
      <c r="F324" s="9"/>
      <c r="G324" s="4"/>
      <c r="H324" s="4"/>
      <c r="I324" s="9"/>
      <c r="J324" s="9"/>
      <c r="K324" s="3"/>
      <c r="L324" s="6"/>
      <c r="M324" s="24" t="str">
        <f t="shared" si="26"/>
        <v/>
      </c>
      <c r="N324" s="12" t="str">
        <f t="shared" si="27"/>
        <v/>
      </c>
      <c r="O324" s="2"/>
      <c r="P324" s="11"/>
      <c r="Q324" s="30"/>
      <c r="R324" s="30"/>
      <c r="S324" s="4"/>
      <c r="T324" s="4"/>
      <c r="U324" s="4"/>
      <c r="V324" s="11"/>
      <c r="W324" s="4"/>
    </row>
    <row r="325" spans="1:23" ht="61.5" x14ac:dyDescent="0.25">
      <c r="A325"/>
      <c r="B325" s="2" t="str">
        <f t="shared" si="24"/>
        <v/>
      </c>
      <c r="C325" s="29" t="str">
        <f t="shared" ca="1" si="25"/>
        <v/>
      </c>
      <c r="D325" s="2"/>
      <c r="E325" s="4"/>
      <c r="F325" s="9"/>
      <c r="G325" s="4"/>
      <c r="H325" s="4"/>
      <c r="I325" s="9"/>
      <c r="J325" s="9"/>
      <c r="K325" s="3"/>
      <c r="L325" s="6"/>
      <c r="M325" s="24" t="str">
        <f t="shared" si="26"/>
        <v/>
      </c>
      <c r="N325" s="12" t="str">
        <f t="shared" si="27"/>
        <v/>
      </c>
      <c r="O325" s="2"/>
      <c r="P325" s="11"/>
      <c r="Q325" s="30"/>
      <c r="R325" s="30"/>
      <c r="S325" s="4"/>
      <c r="T325" s="4"/>
      <c r="U325" s="4"/>
      <c r="V325" s="11"/>
      <c r="W325" s="4"/>
    </row>
    <row r="326" spans="1:23" ht="61.5" x14ac:dyDescent="0.25">
      <c r="A326"/>
      <c r="B326" s="2" t="str">
        <f t="shared" si="24"/>
        <v/>
      </c>
      <c r="C326" s="29" t="str">
        <f t="shared" ca="1" si="25"/>
        <v/>
      </c>
      <c r="D326" s="2"/>
      <c r="E326" s="4"/>
      <c r="F326" s="9"/>
      <c r="G326" s="4"/>
      <c r="H326" s="4"/>
      <c r="I326" s="9"/>
      <c r="J326" s="9"/>
      <c r="K326" s="3"/>
      <c r="L326" s="6"/>
      <c r="M326" s="24" t="str">
        <f t="shared" si="26"/>
        <v/>
      </c>
      <c r="N326" s="12" t="str">
        <f t="shared" si="27"/>
        <v/>
      </c>
      <c r="O326" s="2"/>
      <c r="P326" s="11"/>
      <c r="Q326" s="30"/>
      <c r="R326" s="30"/>
      <c r="S326" s="4"/>
      <c r="T326" s="4"/>
      <c r="U326" s="4"/>
      <c r="V326" s="11"/>
      <c r="W326" s="4"/>
    </row>
    <row r="327" spans="1:23" ht="61.5" x14ac:dyDescent="0.25">
      <c r="A327"/>
      <c r="B327" s="2" t="str">
        <f t="shared" si="24"/>
        <v/>
      </c>
      <c r="C327" s="29" t="str">
        <f t="shared" ca="1" si="25"/>
        <v/>
      </c>
      <c r="D327" s="2"/>
      <c r="E327" s="4"/>
      <c r="F327" s="9"/>
      <c r="G327" s="4"/>
      <c r="H327" s="4"/>
      <c r="I327" s="9"/>
      <c r="J327" s="9"/>
      <c r="K327" s="3"/>
      <c r="L327" s="6"/>
      <c r="M327" s="24" t="str">
        <f t="shared" si="26"/>
        <v/>
      </c>
      <c r="N327" s="12" t="str">
        <f t="shared" si="27"/>
        <v/>
      </c>
      <c r="O327" s="2"/>
      <c r="P327" s="11"/>
      <c r="Q327" s="30"/>
      <c r="R327" s="30"/>
      <c r="S327" s="4"/>
      <c r="T327" s="4"/>
      <c r="U327" s="4"/>
      <c r="V327" s="11"/>
      <c r="W327" s="4"/>
    </row>
    <row r="328" spans="1:23" ht="61.5" x14ac:dyDescent="0.25">
      <c r="A328"/>
      <c r="B328" s="2" t="str">
        <f t="shared" si="24"/>
        <v/>
      </c>
      <c r="C328" s="29" t="str">
        <f t="shared" ca="1" si="25"/>
        <v/>
      </c>
      <c r="D328" s="2"/>
      <c r="E328" s="4"/>
      <c r="F328" s="9"/>
      <c r="G328" s="4"/>
      <c r="H328" s="4"/>
      <c r="I328" s="9"/>
      <c r="J328" s="9"/>
      <c r="K328" s="3"/>
      <c r="L328" s="6"/>
      <c r="M328" s="24" t="str">
        <f t="shared" si="26"/>
        <v/>
      </c>
      <c r="N328" s="12" t="str">
        <f t="shared" si="27"/>
        <v/>
      </c>
      <c r="O328" s="2"/>
      <c r="P328" s="11"/>
      <c r="Q328" s="30"/>
      <c r="R328" s="30"/>
      <c r="S328" s="4"/>
      <c r="T328" s="4"/>
      <c r="U328" s="4"/>
      <c r="V328" s="11"/>
      <c r="W328" s="4"/>
    </row>
    <row r="329" spans="1:23" ht="61.5" x14ac:dyDescent="0.25">
      <c r="A329"/>
      <c r="B329" s="2" t="str">
        <f t="shared" si="24"/>
        <v/>
      </c>
      <c r="C329" s="29" t="str">
        <f t="shared" ca="1" si="25"/>
        <v/>
      </c>
      <c r="D329" s="2"/>
      <c r="E329" s="4"/>
      <c r="F329" s="9"/>
      <c r="G329" s="4"/>
      <c r="H329" s="4"/>
      <c r="I329" s="9"/>
      <c r="J329" s="9"/>
      <c r="K329" s="3"/>
      <c r="L329" s="6"/>
      <c r="M329" s="24" t="str">
        <f t="shared" si="26"/>
        <v/>
      </c>
      <c r="N329" s="12" t="str">
        <f t="shared" si="27"/>
        <v/>
      </c>
      <c r="O329" s="2"/>
      <c r="P329" s="11"/>
      <c r="Q329" s="30"/>
      <c r="R329" s="30"/>
      <c r="S329" s="4"/>
      <c r="T329" s="4"/>
      <c r="U329" s="4"/>
      <c r="V329" s="11"/>
      <c r="W329" s="4"/>
    </row>
    <row r="330" spans="1:23" ht="61.5" x14ac:dyDescent="0.25">
      <c r="A330"/>
      <c r="B330" s="2" t="str">
        <f t="shared" si="24"/>
        <v/>
      </c>
      <c r="C330" s="29" t="str">
        <f t="shared" ca="1" si="25"/>
        <v/>
      </c>
      <c r="D330" s="2"/>
      <c r="E330" s="4"/>
      <c r="F330" s="9"/>
      <c r="G330" s="4"/>
      <c r="H330" s="4"/>
      <c r="I330" s="9"/>
      <c r="J330" s="9"/>
      <c r="K330" s="3"/>
      <c r="L330" s="6"/>
      <c r="M330" s="24" t="str">
        <f t="shared" si="26"/>
        <v/>
      </c>
      <c r="N330" s="12" t="str">
        <f t="shared" si="27"/>
        <v/>
      </c>
      <c r="O330" s="2"/>
      <c r="P330" s="11"/>
      <c r="Q330" s="30"/>
      <c r="R330" s="30"/>
      <c r="S330" s="4"/>
      <c r="T330" s="4"/>
      <c r="U330" s="4"/>
      <c r="V330" s="11"/>
      <c r="W330" s="4"/>
    </row>
    <row r="331" spans="1:23" ht="61.5" x14ac:dyDescent="0.25">
      <c r="A331"/>
      <c r="B331" s="2" t="str">
        <f t="shared" si="24"/>
        <v/>
      </c>
      <c r="C331" s="29" t="str">
        <f t="shared" ca="1" si="25"/>
        <v/>
      </c>
      <c r="D331" s="2"/>
      <c r="E331" s="4"/>
      <c r="F331" s="9"/>
      <c r="G331" s="4"/>
      <c r="H331" s="4"/>
      <c r="I331" s="9"/>
      <c r="J331" s="9"/>
      <c r="K331" s="3"/>
      <c r="L331" s="6"/>
      <c r="M331" s="24" t="str">
        <f t="shared" si="26"/>
        <v/>
      </c>
      <c r="N331" s="12" t="str">
        <f t="shared" si="27"/>
        <v/>
      </c>
      <c r="O331" s="2"/>
      <c r="P331" s="11"/>
      <c r="Q331" s="30"/>
      <c r="R331" s="30"/>
      <c r="S331" s="4"/>
      <c r="T331" s="4"/>
      <c r="U331" s="4"/>
      <c r="V331" s="11"/>
      <c r="W331" s="4"/>
    </row>
    <row r="332" spans="1:23" ht="61.5" x14ac:dyDescent="0.25">
      <c r="A332"/>
      <c r="B332" s="2" t="str">
        <f t="shared" si="24"/>
        <v/>
      </c>
      <c r="C332" s="29" t="str">
        <f t="shared" ca="1" si="25"/>
        <v/>
      </c>
      <c r="D332" s="2"/>
      <c r="E332" s="4"/>
      <c r="F332" s="9"/>
      <c r="G332" s="4"/>
      <c r="H332" s="4"/>
      <c r="I332" s="9"/>
      <c r="J332" s="9"/>
      <c r="K332" s="3"/>
      <c r="L332" s="6"/>
      <c r="M332" s="24" t="str">
        <f t="shared" si="26"/>
        <v/>
      </c>
      <c r="N332" s="12" t="str">
        <f t="shared" si="27"/>
        <v/>
      </c>
      <c r="O332" s="2"/>
      <c r="P332" s="11"/>
      <c r="Q332" s="30"/>
      <c r="R332" s="30"/>
      <c r="S332" s="4"/>
      <c r="T332" s="4"/>
      <c r="U332" s="4"/>
      <c r="V332" s="11"/>
      <c r="W332" s="4"/>
    </row>
  </sheetData>
  <sortState xmlns:xlrd2="http://schemas.microsoft.com/office/spreadsheetml/2017/richdata2" ref="A29:AG310">
    <sortCondition ref="D29:D310"/>
  </sortState>
  <conditionalFormatting sqref="B1:C4 D5:D6 B8:D27 B221:C246">
    <cfRule type="containsText" dxfId="375" priority="631" stopIfTrue="1" operator="containsText" text="RESPONDIDO">
      <formula>NOT(ISERROR(SEARCH("RESPONDIDO",B1)))</formula>
    </cfRule>
  </conditionalFormatting>
  <conditionalFormatting sqref="B29:C247">
    <cfRule type="containsText" dxfId="374" priority="435" stopIfTrue="1" operator="containsText" text="PENDENTE">
      <formula>NOT(ISERROR(SEARCH("PENDENTE",B29)))</formula>
    </cfRule>
    <cfRule type="containsText" dxfId="373" priority="436" stopIfTrue="1" operator="containsText" text="RESPONDIDO">
      <formula>NOT(ISERROR(SEARCH("RESPONDIDO",B29)))</formula>
    </cfRule>
  </conditionalFormatting>
  <conditionalFormatting sqref="B221:C246 B1:C4 D5:D6 B8:D27">
    <cfRule type="containsText" dxfId="372" priority="630" stopIfTrue="1" operator="containsText" text="PENDENTE">
      <formula>NOT(ISERROR(SEARCH("PENDENTE",B1)))</formula>
    </cfRule>
  </conditionalFormatting>
  <conditionalFormatting sqref="B247:C248">
    <cfRule type="containsText" dxfId="371" priority="430" stopIfTrue="1" operator="containsText" text="RESPONDIDO">
      <formula>NOT(ISERROR(SEARCH("RESPONDIDO",B247)))</formula>
    </cfRule>
    <cfRule type="containsText" dxfId="370" priority="429" stopIfTrue="1" operator="containsText" text="PENDENTE">
      <formula>NOT(ISERROR(SEARCH("PENDENTE",B247)))</formula>
    </cfRule>
  </conditionalFormatting>
  <conditionalFormatting sqref="B248:C249">
    <cfRule type="containsText" dxfId="369" priority="424" stopIfTrue="1" operator="containsText" text="RESPONDIDO">
      <formula>NOT(ISERROR(SEARCH("RESPONDIDO",B248)))</formula>
    </cfRule>
    <cfRule type="containsText" dxfId="368" priority="423" stopIfTrue="1" operator="containsText" text="PENDENTE">
      <formula>NOT(ISERROR(SEARCH("PENDENTE",B248)))</formula>
    </cfRule>
  </conditionalFormatting>
  <conditionalFormatting sqref="B249:C250">
    <cfRule type="containsText" dxfId="367" priority="418" stopIfTrue="1" operator="containsText" text="RESPONDIDO">
      <formula>NOT(ISERROR(SEARCH("RESPONDIDO",B249)))</formula>
    </cfRule>
    <cfRule type="containsText" dxfId="366" priority="417" stopIfTrue="1" operator="containsText" text="PENDENTE">
      <formula>NOT(ISERROR(SEARCH("PENDENTE",B249)))</formula>
    </cfRule>
  </conditionalFormatting>
  <conditionalFormatting sqref="B250:C251">
    <cfRule type="containsText" dxfId="365" priority="412" stopIfTrue="1" operator="containsText" text="RESPONDIDO">
      <formula>NOT(ISERROR(SEARCH("RESPONDIDO",B250)))</formula>
    </cfRule>
    <cfRule type="containsText" dxfId="364" priority="411" stopIfTrue="1" operator="containsText" text="PENDENTE">
      <formula>NOT(ISERROR(SEARCH("PENDENTE",B250)))</formula>
    </cfRule>
  </conditionalFormatting>
  <conditionalFormatting sqref="B251:C252">
    <cfRule type="containsText" dxfId="363" priority="405" stopIfTrue="1" operator="containsText" text="PENDENTE">
      <formula>NOT(ISERROR(SEARCH("PENDENTE",B251)))</formula>
    </cfRule>
    <cfRule type="containsText" dxfId="362" priority="406" stopIfTrue="1" operator="containsText" text="RESPONDIDO">
      <formula>NOT(ISERROR(SEARCH("RESPONDIDO",B251)))</formula>
    </cfRule>
  </conditionalFormatting>
  <conditionalFormatting sqref="B252:C253">
    <cfRule type="containsText" dxfId="361" priority="400" stopIfTrue="1" operator="containsText" text="RESPONDIDO">
      <formula>NOT(ISERROR(SEARCH("RESPONDIDO",B252)))</formula>
    </cfRule>
    <cfRule type="containsText" dxfId="360" priority="399" stopIfTrue="1" operator="containsText" text="PENDENTE">
      <formula>NOT(ISERROR(SEARCH("PENDENTE",B252)))</formula>
    </cfRule>
  </conditionalFormatting>
  <conditionalFormatting sqref="B253:C254">
    <cfRule type="containsText" dxfId="359" priority="394" stopIfTrue="1" operator="containsText" text="RESPONDIDO">
      <formula>NOT(ISERROR(SEARCH("RESPONDIDO",B253)))</formula>
    </cfRule>
    <cfRule type="containsText" dxfId="358" priority="393" stopIfTrue="1" operator="containsText" text="PENDENTE">
      <formula>NOT(ISERROR(SEARCH("PENDENTE",B253)))</formula>
    </cfRule>
  </conditionalFormatting>
  <conditionalFormatting sqref="B254:C255">
    <cfRule type="containsText" dxfId="357" priority="388" stopIfTrue="1" operator="containsText" text="RESPONDIDO">
      <formula>NOT(ISERROR(SEARCH("RESPONDIDO",B254)))</formula>
    </cfRule>
    <cfRule type="containsText" dxfId="356" priority="387" stopIfTrue="1" operator="containsText" text="PENDENTE">
      <formula>NOT(ISERROR(SEARCH("PENDENTE",B254)))</formula>
    </cfRule>
  </conditionalFormatting>
  <conditionalFormatting sqref="B255:C256">
    <cfRule type="containsText" dxfId="355" priority="382" stopIfTrue="1" operator="containsText" text="RESPONDIDO">
      <formula>NOT(ISERROR(SEARCH("RESPONDIDO",B255)))</formula>
    </cfRule>
    <cfRule type="containsText" dxfId="354" priority="381" stopIfTrue="1" operator="containsText" text="PENDENTE">
      <formula>NOT(ISERROR(SEARCH("PENDENTE",B255)))</formula>
    </cfRule>
  </conditionalFormatting>
  <conditionalFormatting sqref="B256:C257">
    <cfRule type="containsText" dxfId="353" priority="375" stopIfTrue="1" operator="containsText" text="PENDENTE">
      <formula>NOT(ISERROR(SEARCH("PENDENTE",B256)))</formula>
    </cfRule>
    <cfRule type="containsText" dxfId="352" priority="376" stopIfTrue="1" operator="containsText" text="RESPONDIDO">
      <formula>NOT(ISERROR(SEARCH("RESPONDIDO",B256)))</formula>
    </cfRule>
  </conditionalFormatting>
  <conditionalFormatting sqref="B257:C258">
    <cfRule type="containsText" dxfId="351" priority="370" stopIfTrue="1" operator="containsText" text="RESPONDIDO">
      <formula>NOT(ISERROR(SEARCH("RESPONDIDO",B257)))</formula>
    </cfRule>
    <cfRule type="containsText" dxfId="350" priority="369" stopIfTrue="1" operator="containsText" text="PENDENTE">
      <formula>NOT(ISERROR(SEARCH("PENDENTE",B257)))</formula>
    </cfRule>
  </conditionalFormatting>
  <conditionalFormatting sqref="B258:C259">
    <cfRule type="containsText" dxfId="349" priority="364" stopIfTrue="1" operator="containsText" text="RESPONDIDO">
      <formula>NOT(ISERROR(SEARCH("RESPONDIDO",B258)))</formula>
    </cfRule>
    <cfRule type="containsText" dxfId="348" priority="363" stopIfTrue="1" operator="containsText" text="PENDENTE">
      <formula>NOT(ISERROR(SEARCH("PENDENTE",B258)))</formula>
    </cfRule>
  </conditionalFormatting>
  <conditionalFormatting sqref="B259:C260">
    <cfRule type="containsText" dxfId="347" priority="357" stopIfTrue="1" operator="containsText" text="PENDENTE">
      <formula>NOT(ISERROR(SEARCH("PENDENTE",B259)))</formula>
    </cfRule>
    <cfRule type="containsText" dxfId="346" priority="358" stopIfTrue="1" operator="containsText" text="RESPONDIDO">
      <formula>NOT(ISERROR(SEARCH("RESPONDIDO",B259)))</formula>
    </cfRule>
  </conditionalFormatting>
  <conditionalFormatting sqref="B260:C261">
    <cfRule type="containsText" dxfId="345" priority="352" stopIfTrue="1" operator="containsText" text="RESPONDIDO">
      <formula>NOT(ISERROR(SEARCH("RESPONDIDO",B260)))</formula>
    </cfRule>
    <cfRule type="containsText" dxfId="344" priority="351" stopIfTrue="1" operator="containsText" text="PENDENTE">
      <formula>NOT(ISERROR(SEARCH("PENDENTE",B260)))</formula>
    </cfRule>
  </conditionalFormatting>
  <conditionalFormatting sqref="B261:C262">
    <cfRule type="containsText" dxfId="343" priority="346" stopIfTrue="1" operator="containsText" text="RESPONDIDO">
      <formula>NOT(ISERROR(SEARCH("RESPONDIDO",B261)))</formula>
    </cfRule>
    <cfRule type="containsText" dxfId="342" priority="345" stopIfTrue="1" operator="containsText" text="PENDENTE">
      <formula>NOT(ISERROR(SEARCH("PENDENTE",B261)))</formula>
    </cfRule>
  </conditionalFormatting>
  <conditionalFormatting sqref="B262:C263">
    <cfRule type="containsText" dxfId="341" priority="340" stopIfTrue="1" operator="containsText" text="RESPONDIDO">
      <formula>NOT(ISERROR(SEARCH("RESPONDIDO",B262)))</formula>
    </cfRule>
    <cfRule type="containsText" dxfId="340" priority="339" stopIfTrue="1" operator="containsText" text="PENDENTE">
      <formula>NOT(ISERROR(SEARCH("PENDENTE",B262)))</formula>
    </cfRule>
  </conditionalFormatting>
  <conditionalFormatting sqref="B263:C264">
    <cfRule type="containsText" dxfId="339" priority="333" stopIfTrue="1" operator="containsText" text="PENDENTE">
      <formula>NOT(ISERROR(SEARCH("PENDENTE",B263)))</formula>
    </cfRule>
    <cfRule type="containsText" dxfId="338" priority="334" stopIfTrue="1" operator="containsText" text="RESPONDIDO">
      <formula>NOT(ISERROR(SEARCH("RESPONDIDO",B263)))</formula>
    </cfRule>
  </conditionalFormatting>
  <conditionalFormatting sqref="B264:C265">
    <cfRule type="containsText" dxfId="337" priority="327" stopIfTrue="1" operator="containsText" text="PENDENTE">
      <formula>NOT(ISERROR(SEARCH("PENDENTE",B264)))</formula>
    </cfRule>
    <cfRule type="containsText" dxfId="336" priority="328" stopIfTrue="1" operator="containsText" text="RESPONDIDO">
      <formula>NOT(ISERROR(SEARCH("RESPONDIDO",B264)))</formula>
    </cfRule>
  </conditionalFormatting>
  <conditionalFormatting sqref="B265:C266">
    <cfRule type="containsText" dxfId="335" priority="322" stopIfTrue="1" operator="containsText" text="RESPONDIDO">
      <formula>NOT(ISERROR(SEARCH("RESPONDIDO",B265)))</formula>
    </cfRule>
    <cfRule type="containsText" dxfId="334" priority="321" stopIfTrue="1" operator="containsText" text="PENDENTE">
      <formula>NOT(ISERROR(SEARCH("PENDENTE",B265)))</formula>
    </cfRule>
  </conditionalFormatting>
  <conditionalFormatting sqref="B266:C267">
    <cfRule type="containsText" dxfId="333" priority="315" stopIfTrue="1" operator="containsText" text="PENDENTE">
      <formula>NOT(ISERROR(SEARCH("PENDENTE",B266)))</formula>
    </cfRule>
    <cfRule type="containsText" dxfId="332" priority="316" stopIfTrue="1" operator="containsText" text="RESPONDIDO">
      <formula>NOT(ISERROR(SEARCH("RESPONDIDO",B266)))</formula>
    </cfRule>
  </conditionalFormatting>
  <conditionalFormatting sqref="B267:C268">
    <cfRule type="containsText" dxfId="331" priority="309" stopIfTrue="1" operator="containsText" text="PENDENTE">
      <formula>NOT(ISERROR(SEARCH("PENDENTE",B267)))</formula>
    </cfRule>
    <cfRule type="containsText" dxfId="330" priority="310" stopIfTrue="1" operator="containsText" text="RESPONDIDO">
      <formula>NOT(ISERROR(SEARCH("RESPONDIDO",B267)))</formula>
    </cfRule>
  </conditionalFormatting>
  <conditionalFormatting sqref="B268:C269">
    <cfRule type="containsText" dxfId="329" priority="303" stopIfTrue="1" operator="containsText" text="PENDENTE">
      <formula>NOT(ISERROR(SEARCH("PENDENTE",B268)))</formula>
    </cfRule>
    <cfRule type="containsText" dxfId="328" priority="304" stopIfTrue="1" operator="containsText" text="RESPONDIDO">
      <formula>NOT(ISERROR(SEARCH("RESPONDIDO",B268)))</formula>
    </cfRule>
  </conditionalFormatting>
  <conditionalFormatting sqref="B269:C270">
    <cfRule type="containsText" dxfId="327" priority="297" stopIfTrue="1" operator="containsText" text="PENDENTE">
      <formula>NOT(ISERROR(SEARCH("PENDENTE",B269)))</formula>
    </cfRule>
    <cfRule type="containsText" dxfId="326" priority="298" stopIfTrue="1" operator="containsText" text="RESPONDIDO">
      <formula>NOT(ISERROR(SEARCH("RESPONDIDO",B269)))</formula>
    </cfRule>
  </conditionalFormatting>
  <conditionalFormatting sqref="B270:C271">
    <cfRule type="containsText" dxfId="325" priority="292" stopIfTrue="1" operator="containsText" text="RESPONDIDO">
      <formula>NOT(ISERROR(SEARCH("RESPONDIDO",B270)))</formula>
    </cfRule>
    <cfRule type="containsText" dxfId="324" priority="291" stopIfTrue="1" operator="containsText" text="PENDENTE">
      <formula>NOT(ISERROR(SEARCH("PENDENTE",B270)))</formula>
    </cfRule>
  </conditionalFormatting>
  <conditionalFormatting sqref="B271:C272">
    <cfRule type="containsText" dxfId="323" priority="285" stopIfTrue="1" operator="containsText" text="PENDENTE">
      <formula>NOT(ISERROR(SEARCH("PENDENTE",B271)))</formula>
    </cfRule>
    <cfRule type="containsText" dxfId="322" priority="286" stopIfTrue="1" operator="containsText" text="RESPONDIDO">
      <formula>NOT(ISERROR(SEARCH("RESPONDIDO",B271)))</formula>
    </cfRule>
  </conditionalFormatting>
  <conditionalFormatting sqref="B272:C273">
    <cfRule type="containsText" dxfId="321" priority="279" stopIfTrue="1" operator="containsText" text="PENDENTE">
      <formula>NOT(ISERROR(SEARCH("PENDENTE",B272)))</formula>
    </cfRule>
    <cfRule type="containsText" dxfId="320" priority="280" stopIfTrue="1" operator="containsText" text="RESPONDIDO">
      <formula>NOT(ISERROR(SEARCH("RESPONDIDO",B272)))</formula>
    </cfRule>
  </conditionalFormatting>
  <conditionalFormatting sqref="B273:C274">
    <cfRule type="containsText" dxfId="319" priority="274" stopIfTrue="1" operator="containsText" text="RESPONDIDO">
      <formula>NOT(ISERROR(SEARCH("RESPONDIDO",B273)))</formula>
    </cfRule>
    <cfRule type="containsText" dxfId="318" priority="273" stopIfTrue="1" operator="containsText" text="PENDENTE">
      <formula>NOT(ISERROR(SEARCH("PENDENTE",B273)))</formula>
    </cfRule>
  </conditionalFormatting>
  <conditionalFormatting sqref="B274:C275">
    <cfRule type="containsText" dxfId="317" priority="268" stopIfTrue="1" operator="containsText" text="RESPONDIDO">
      <formula>NOT(ISERROR(SEARCH("RESPONDIDO",B274)))</formula>
    </cfRule>
    <cfRule type="containsText" dxfId="316" priority="267" stopIfTrue="1" operator="containsText" text="PENDENTE">
      <formula>NOT(ISERROR(SEARCH("PENDENTE",B274)))</formula>
    </cfRule>
  </conditionalFormatting>
  <conditionalFormatting sqref="B275:C276">
    <cfRule type="containsText" dxfId="315" priority="262" stopIfTrue="1" operator="containsText" text="RESPONDIDO">
      <formula>NOT(ISERROR(SEARCH("RESPONDIDO",B275)))</formula>
    </cfRule>
    <cfRule type="containsText" dxfId="314" priority="261" stopIfTrue="1" operator="containsText" text="PENDENTE">
      <formula>NOT(ISERROR(SEARCH("PENDENTE",B275)))</formula>
    </cfRule>
  </conditionalFormatting>
  <conditionalFormatting sqref="B276:C277">
    <cfRule type="containsText" dxfId="313" priority="256" stopIfTrue="1" operator="containsText" text="RESPONDIDO">
      <formula>NOT(ISERROR(SEARCH("RESPONDIDO",B276)))</formula>
    </cfRule>
    <cfRule type="containsText" dxfId="312" priority="255" stopIfTrue="1" operator="containsText" text="PENDENTE">
      <formula>NOT(ISERROR(SEARCH("PENDENTE",B276)))</formula>
    </cfRule>
  </conditionalFormatting>
  <conditionalFormatting sqref="B277:C278">
    <cfRule type="containsText" dxfId="311" priority="250" stopIfTrue="1" operator="containsText" text="RESPONDIDO">
      <formula>NOT(ISERROR(SEARCH("RESPONDIDO",B277)))</formula>
    </cfRule>
    <cfRule type="containsText" dxfId="310" priority="249" stopIfTrue="1" operator="containsText" text="PENDENTE">
      <formula>NOT(ISERROR(SEARCH("PENDENTE",B277)))</formula>
    </cfRule>
  </conditionalFormatting>
  <conditionalFormatting sqref="B278:C279">
    <cfRule type="containsText" dxfId="309" priority="243" stopIfTrue="1" operator="containsText" text="PENDENTE">
      <formula>NOT(ISERROR(SEARCH("PENDENTE",B278)))</formula>
    </cfRule>
    <cfRule type="containsText" dxfId="308" priority="244" stopIfTrue="1" operator="containsText" text="RESPONDIDO">
      <formula>NOT(ISERROR(SEARCH("RESPONDIDO",B278)))</formula>
    </cfRule>
  </conditionalFormatting>
  <conditionalFormatting sqref="B279:C280">
    <cfRule type="containsText" dxfId="307" priority="238" stopIfTrue="1" operator="containsText" text="RESPONDIDO">
      <formula>NOT(ISERROR(SEARCH("RESPONDIDO",B279)))</formula>
    </cfRule>
    <cfRule type="containsText" dxfId="306" priority="237" stopIfTrue="1" operator="containsText" text="PENDENTE">
      <formula>NOT(ISERROR(SEARCH("PENDENTE",B279)))</formula>
    </cfRule>
  </conditionalFormatting>
  <conditionalFormatting sqref="B280:C281">
    <cfRule type="containsText" dxfId="305" priority="231" stopIfTrue="1" operator="containsText" text="PENDENTE">
      <formula>NOT(ISERROR(SEARCH("PENDENTE",B280)))</formula>
    </cfRule>
    <cfRule type="containsText" dxfId="304" priority="232" stopIfTrue="1" operator="containsText" text="RESPONDIDO">
      <formula>NOT(ISERROR(SEARCH("RESPONDIDO",B280)))</formula>
    </cfRule>
  </conditionalFormatting>
  <conditionalFormatting sqref="B281:C282">
    <cfRule type="containsText" dxfId="303" priority="225" stopIfTrue="1" operator="containsText" text="PENDENTE">
      <formula>NOT(ISERROR(SEARCH("PENDENTE",B281)))</formula>
    </cfRule>
    <cfRule type="containsText" dxfId="302" priority="226" stopIfTrue="1" operator="containsText" text="RESPONDIDO">
      <formula>NOT(ISERROR(SEARCH("RESPONDIDO",B281)))</formula>
    </cfRule>
  </conditionalFormatting>
  <conditionalFormatting sqref="B282:C283">
    <cfRule type="containsText" dxfId="301" priority="219" stopIfTrue="1" operator="containsText" text="PENDENTE">
      <formula>NOT(ISERROR(SEARCH("PENDENTE",B282)))</formula>
    </cfRule>
    <cfRule type="containsText" dxfId="300" priority="220" stopIfTrue="1" operator="containsText" text="RESPONDIDO">
      <formula>NOT(ISERROR(SEARCH("RESPONDIDO",B282)))</formula>
    </cfRule>
  </conditionalFormatting>
  <conditionalFormatting sqref="B283:C284">
    <cfRule type="containsText" dxfId="299" priority="214" stopIfTrue="1" operator="containsText" text="RESPONDIDO">
      <formula>NOT(ISERROR(SEARCH("RESPONDIDO",B283)))</formula>
    </cfRule>
    <cfRule type="containsText" dxfId="298" priority="213" stopIfTrue="1" operator="containsText" text="PENDENTE">
      <formula>NOT(ISERROR(SEARCH("PENDENTE",B283)))</formula>
    </cfRule>
  </conditionalFormatting>
  <conditionalFormatting sqref="B284:C285">
    <cfRule type="containsText" dxfId="297" priority="208" stopIfTrue="1" operator="containsText" text="RESPONDIDO">
      <formula>NOT(ISERROR(SEARCH("RESPONDIDO",B284)))</formula>
    </cfRule>
    <cfRule type="containsText" dxfId="296" priority="207" stopIfTrue="1" operator="containsText" text="PENDENTE">
      <formula>NOT(ISERROR(SEARCH("PENDENTE",B284)))</formula>
    </cfRule>
  </conditionalFormatting>
  <conditionalFormatting sqref="B285:C286">
    <cfRule type="containsText" dxfId="295" priority="202" stopIfTrue="1" operator="containsText" text="RESPONDIDO">
      <formula>NOT(ISERROR(SEARCH("RESPONDIDO",B285)))</formula>
    </cfRule>
    <cfRule type="containsText" dxfId="294" priority="201" stopIfTrue="1" operator="containsText" text="PENDENTE">
      <formula>NOT(ISERROR(SEARCH("PENDENTE",B285)))</formula>
    </cfRule>
  </conditionalFormatting>
  <conditionalFormatting sqref="B286:C287">
    <cfRule type="containsText" dxfId="293" priority="196" stopIfTrue="1" operator="containsText" text="RESPONDIDO">
      <formula>NOT(ISERROR(SEARCH("RESPONDIDO",B286)))</formula>
    </cfRule>
    <cfRule type="containsText" dxfId="292" priority="195" stopIfTrue="1" operator="containsText" text="PENDENTE">
      <formula>NOT(ISERROR(SEARCH("PENDENTE",B286)))</formula>
    </cfRule>
  </conditionalFormatting>
  <conditionalFormatting sqref="B287:C287">
    <cfRule type="containsText" dxfId="291" priority="192" stopIfTrue="1" operator="containsText" text="PENDENTE">
      <formula>NOT(ISERROR(SEARCH("PENDENTE",B287)))</formula>
    </cfRule>
    <cfRule type="containsText" dxfId="290" priority="193" stopIfTrue="1" operator="containsText" text="RESPONDIDO">
      <formula>NOT(ISERROR(SEARCH("RESPONDIDO",B287)))</formula>
    </cfRule>
  </conditionalFormatting>
  <conditionalFormatting sqref="B288:C288">
    <cfRule type="containsText" dxfId="289" priority="125" stopIfTrue="1" operator="containsText" text="PENDENTE">
      <formula>NOT(ISERROR(SEARCH("PENDENTE",B288)))</formula>
    </cfRule>
    <cfRule type="containsText" dxfId="288" priority="128" stopIfTrue="1" operator="containsText" text="RESPONDIDO">
      <formula>NOT(ISERROR(SEARCH("RESPONDIDO",B288)))</formula>
    </cfRule>
    <cfRule type="containsText" dxfId="287" priority="127" stopIfTrue="1" operator="containsText" text="PENDENTE">
      <formula>NOT(ISERROR(SEARCH("PENDENTE",B288)))</formula>
    </cfRule>
    <cfRule type="containsText" dxfId="286" priority="126" stopIfTrue="1" operator="containsText" text="RESPONDIDO">
      <formula>NOT(ISERROR(SEARCH("RESPONDIDO",B288)))</formula>
    </cfRule>
  </conditionalFormatting>
  <conditionalFormatting sqref="B289:C289">
    <cfRule type="containsText" dxfId="285" priority="190" stopIfTrue="1" operator="containsText" text="RESPONDIDO">
      <formula>NOT(ISERROR(SEARCH("RESPONDIDO",B289)))</formula>
    </cfRule>
    <cfRule type="containsText" dxfId="284" priority="189" stopIfTrue="1" operator="containsText" text="PENDENTE">
      <formula>NOT(ISERROR(SEARCH("PENDENTE",B289)))</formula>
    </cfRule>
  </conditionalFormatting>
  <conditionalFormatting sqref="B289:C290">
    <cfRule type="containsText" dxfId="283" priority="184" stopIfTrue="1" operator="containsText" text="RESPONDIDO">
      <formula>NOT(ISERROR(SEARCH("RESPONDIDO",B289)))</formula>
    </cfRule>
    <cfRule type="containsText" dxfId="282" priority="183" stopIfTrue="1" operator="containsText" text="PENDENTE">
      <formula>NOT(ISERROR(SEARCH("PENDENTE",B289)))</formula>
    </cfRule>
  </conditionalFormatting>
  <conditionalFormatting sqref="B290:C291">
    <cfRule type="containsText" dxfId="281" priority="177" stopIfTrue="1" operator="containsText" text="PENDENTE">
      <formula>NOT(ISERROR(SEARCH("PENDENTE",B290)))</formula>
    </cfRule>
    <cfRule type="containsText" dxfId="280" priority="178" stopIfTrue="1" operator="containsText" text="RESPONDIDO">
      <formula>NOT(ISERROR(SEARCH("RESPONDIDO",B290)))</formula>
    </cfRule>
  </conditionalFormatting>
  <conditionalFormatting sqref="B291:C292">
    <cfRule type="containsText" dxfId="279" priority="172" stopIfTrue="1" operator="containsText" text="RESPONDIDO">
      <formula>NOT(ISERROR(SEARCH("RESPONDIDO",B291)))</formula>
    </cfRule>
    <cfRule type="containsText" dxfId="278" priority="171" stopIfTrue="1" operator="containsText" text="PENDENTE">
      <formula>NOT(ISERROR(SEARCH("PENDENTE",B291)))</formula>
    </cfRule>
  </conditionalFormatting>
  <conditionalFormatting sqref="B292:C292">
    <cfRule type="containsText" dxfId="277" priority="169" stopIfTrue="1" operator="containsText" text="RESPONDIDO">
      <formula>NOT(ISERROR(SEARCH("RESPONDIDO",B292)))</formula>
    </cfRule>
    <cfRule type="containsText" dxfId="276" priority="168" stopIfTrue="1" operator="containsText" text="PENDENTE">
      <formula>NOT(ISERROR(SEARCH("PENDENTE",B292)))</formula>
    </cfRule>
  </conditionalFormatting>
  <conditionalFormatting sqref="B293:C293">
    <cfRule type="containsText" dxfId="275" priority="166" stopIfTrue="1" operator="containsText" text="RESPONDIDO">
      <formula>NOT(ISERROR(SEARCH("RESPONDIDO",B293)))</formula>
    </cfRule>
    <cfRule type="containsText" dxfId="274" priority="165" stopIfTrue="1" operator="containsText" text="PENDENTE">
      <formula>NOT(ISERROR(SEARCH("PENDENTE",B293)))</formula>
    </cfRule>
  </conditionalFormatting>
  <conditionalFormatting sqref="B293:C294">
    <cfRule type="containsText" dxfId="273" priority="161" stopIfTrue="1" operator="containsText" text="PENDENTE">
      <formula>NOT(ISERROR(SEARCH("PENDENTE",B293)))</formula>
    </cfRule>
    <cfRule type="containsText" dxfId="272" priority="162" stopIfTrue="1" operator="containsText" text="RESPONDIDO">
      <formula>NOT(ISERROR(SEARCH("RESPONDIDO",B293)))</formula>
    </cfRule>
  </conditionalFormatting>
  <conditionalFormatting sqref="B294:C295">
    <cfRule type="containsText" dxfId="271" priority="157" stopIfTrue="1" operator="containsText" text="PENDENTE">
      <formula>NOT(ISERROR(SEARCH("PENDENTE",B294)))</formula>
    </cfRule>
    <cfRule type="containsText" dxfId="270" priority="158" stopIfTrue="1" operator="containsText" text="RESPONDIDO">
      <formula>NOT(ISERROR(SEARCH("RESPONDIDO",B294)))</formula>
    </cfRule>
  </conditionalFormatting>
  <conditionalFormatting sqref="B295:C296">
    <cfRule type="containsText" dxfId="269" priority="153" stopIfTrue="1" operator="containsText" text="PENDENTE">
      <formula>NOT(ISERROR(SEARCH("PENDENTE",B295)))</formula>
    </cfRule>
    <cfRule type="containsText" dxfId="268" priority="154" stopIfTrue="1" operator="containsText" text="RESPONDIDO">
      <formula>NOT(ISERROR(SEARCH("RESPONDIDO",B295)))</formula>
    </cfRule>
  </conditionalFormatting>
  <conditionalFormatting sqref="B296:C297">
    <cfRule type="containsText" dxfId="267" priority="149" stopIfTrue="1" operator="containsText" text="PENDENTE">
      <formula>NOT(ISERROR(SEARCH("PENDENTE",B296)))</formula>
    </cfRule>
    <cfRule type="containsText" dxfId="266" priority="150" stopIfTrue="1" operator="containsText" text="RESPONDIDO">
      <formula>NOT(ISERROR(SEARCH("RESPONDIDO",B296)))</formula>
    </cfRule>
  </conditionalFormatting>
  <conditionalFormatting sqref="B297:C298">
    <cfRule type="containsText" dxfId="265" priority="146" stopIfTrue="1" operator="containsText" text="RESPONDIDO">
      <formula>NOT(ISERROR(SEARCH("RESPONDIDO",B297)))</formula>
    </cfRule>
    <cfRule type="containsText" dxfId="264" priority="145" stopIfTrue="1" operator="containsText" text="PENDENTE">
      <formula>NOT(ISERROR(SEARCH("PENDENTE",B297)))</formula>
    </cfRule>
  </conditionalFormatting>
  <conditionalFormatting sqref="B298:C299">
    <cfRule type="containsText" dxfId="263" priority="142" stopIfTrue="1" operator="containsText" text="RESPONDIDO">
      <formula>NOT(ISERROR(SEARCH("RESPONDIDO",B298)))</formula>
    </cfRule>
    <cfRule type="containsText" dxfId="262" priority="141" stopIfTrue="1" operator="containsText" text="PENDENTE">
      <formula>NOT(ISERROR(SEARCH("PENDENTE",B298)))</formula>
    </cfRule>
  </conditionalFormatting>
  <conditionalFormatting sqref="B299:C300">
    <cfRule type="containsText" dxfId="261" priority="138" stopIfTrue="1" operator="containsText" text="RESPONDIDO">
      <formula>NOT(ISERROR(SEARCH("RESPONDIDO",B299)))</formula>
    </cfRule>
    <cfRule type="containsText" dxfId="260" priority="137" stopIfTrue="1" operator="containsText" text="PENDENTE">
      <formula>NOT(ISERROR(SEARCH("PENDENTE",B299)))</formula>
    </cfRule>
  </conditionalFormatting>
  <conditionalFormatting sqref="B300:C301">
    <cfRule type="containsText" dxfId="259" priority="134" stopIfTrue="1" operator="containsText" text="RESPONDIDO">
      <formula>NOT(ISERROR(SEARCH("RESPONDIDO",B300)))</formula>
    </cfRule>
    <cfRule type="containsText" dxfId="258" priority="133" stopIfTrue="1" operator="containsText" text="PENDENTE">
      <formula>NOT(ISERROR(SEARCH("PENDENTE",B300)))</formula>
    </cfRule>
  </conditionalFormatting>
  <conditionalFormatting sqref="B301:C302">
    <cfRule type="containsText" dxfId="257" priority="124" stopIfTrue="1" operator="containsText" text="RESPONDIDO">
      <formula>NOT(ISERROR(SEARCH("RESPONDIDO",B301)))</formula>
    </cfRule>
    <cfRule type="containsText" dxfId="256" priority="123" stopIfTrue="1" operator="containsText" text="PENDENTE">
      <formula>NOT(ISERROR(SEARCH("PENDENTE",B301)))</formula>
    </cfRule>
  </conditionalFormatting>
  <conditionalFormatting sqref="B302:C303">
    <cfRule type="containsText" dxfId="255" priority="120" stopIfTrue="1" operator="containsText" text="RESPONDIDO">
      <formula>NOT(ISERROR(SEARCH("RESPONDIDO",B302)))</formula>
    </cfRule>
    <cfRule type="containsText" dxfId="254" priority="119" stopIfTrue="1" operator="containsText" text="PENDENTE">
      <formula>NOT(ISERROR(SEARCH("PENDENTE",B302)))</formula>
    </cfRule>
  </conditionalFormatting>
  <conditionalFormatting sqref="B303:C304">
    <cfRule type="containsText" dxfId="253" priority="116" stopIfTrue="1" operator="containsText" text="RESPONDIDO">
      <formula>NOT(ISERROR(SEARCH("RESPONDIDO",B303)))</formula>
    </cfRule>
    <cfRule type="containsText" dxfId="252" priority="115" stopIfTrue="1" operator="containsText" text="PENDENTE">
      <formula>NOT(ISERROR(SEARCH("PENDENTE",B303)))</formula>
    </cfRule>
  </conditionalFormatting>
  <conditionalFormatting sqref="B304:C305">
    <cfRule type="containsText" dxfId="251" priority="111" stopIfTrue="1" operator="containsText" text="PENDENTE">
      <formula>NOT(ISERROR(SEARCH("PENDENTE",B304)))</formula>
    </cfRule>
    <cfRule type="containsText" dxfId="250" priority="112" stopIfTrue="1" operator="containsText" text="RESPONDIDO">
      <formula>NOT(ISERROR(SEARCH("RESPONDIDO",B304)))</formula>
    </cfRule>
  </conditionalFormatting>
  <conditionalFormatting sqref="B305:C306">
    <cfRule type="containsText" dxfId="249" priority="108" stopIfTrue="1" operator="containsText" text="RESPONDIDO">
      <formula>NOT(ISERROR(SEARCH("RESPONDIDO",B305)))</formula>
    </cfRule>
    <cfRule type="containsText" dxfId="248" priority="107" stopIfTrue="1" operator="containsText" text="PENDENTE">
      <formula>NOT(ISERROR(SEARCH("PENDENTE",B305)))</formula>
    </cfRule>
  </conditionalFormatting>
  <conditionalFormatting sqref="B306:C307">
    <cfRule type="containsText" dxfId="247" priority="104" stopIfTrue="1" operator="containsText" text="RESPONDIDO">
      <formula>NOT(ISERROR(SEARCH("RESPONDIDO",B306)))</formula>
    </cfRule>
    <cfRule type="containsText" dxfId="246" priority="103" stopIfTrue="1" operator="containsText" text="PENDENTE">
      <formula>NOT(ISERROR(SEARCH("PENDENTE",B306)))</formula>
    </cfRule>
  </conditionalFormatting>
  <conditionalFormatting sqref="B307:C308">
    <cfRule type="containsText" dxfId="245" priority="99" stopIfTrue="1" operator="containsText" text="PENDENTE">
      <formula>NOT(ISERROR(SEARCH("PENDENTE",B307)))</formula>
    </cfRule>
    <cfRule type="containsText" dxfId="244" priority="100" stopIfTrue="1" operator="containsText" text="RESPONDIDO">
      <formula>NOT(ISERROR(SEARCH("RESPONDIDO",B307)))</formula>
    </cfRule>
  </conditionalFormatting>
  <conditionalFormatting sqref="B308:C309">
    <cfRule type="containsText" dxfId="243" priority="96" stopIfTrue="1" operator="containsText" text="RESPONDIDO">
      <formula>NOT(ISERROR(SEARCH("RESPONDIDO",B308)))</formula>
    </cfRule>
    <cfRule type="containsText" dxfId="242" priority="95" stopIfTrue="1" operator="containsText" text="PENDENTE">
      <formula>NOT(ISERROR(SEARCH("PENDENTE",B308)))</formula>
    </cfRule>
  </conditionalFormatting>
  <conditionalFormatting sqref="B309:C310">
    <cfRule type="containsText" dxfId="241" priority="92" stopIfTrue="1" operator="containsText" text="RESPONDIDO">
      <formula>NOT(ISERROR(SEARCH("RESPONDIDO",B309)))</formula>
    </cfRule>
    <cfRule type="containsText" dxfId="240" priority="91" stopIfTrue="1" operator="containsText" text="PENDENTE">
      <formula>NOT(ISERROR(SEARCH("PENDENTE",B309)))</formula>
    </cfRule>
  </conditionalFormatting>
  <conditionalFormatting sqref="B310:C311">
    <cfRule type="containsText" dxfId="239" priority="88" stopIfTrue="1" operator="containsText" text="RESPONDIDO">
      <formula>NOT(ISERROR(SEARCH("RESPONDIDO",B310)))</formula>
    </cfRule>
    <cfRule type="containsText" dxfId="238" priority="87" stopIfTrue="1" operator="containsText" text="PENDENTE">
      <formula>NOT(ISERROR(SEARCH("PENDENTE",B310)))</formula>
    </cfRule>
  </conditionalFormatting>
  <conditionalFormatting sqref="B311:C312">
    <cfRule type="containsText" dxfId="237" priority="84" stopIfTrue="1" operator="containsText" text="RESPONDIDO">
      <formula>NOT(ISERROR(SEARCH("RESPONDIDO",B311)))</formula>
    </cfRule>
    <cfRule type="containsText" dxfId="236" priority="83" stopIfTrue="1" operator="containsText" text="PENDENTE">
      <formula>NOT(ISERROR(SEARCH("PENDENTE",B311)))</formula>
    </cfRule>
  </conditionalFormatting>
  <conditionalFormatting sqref="B312:C313">
    <cfRule type="containsText" dxfId="235" priority="80" stopIfTrue="1" operator="containsText" text="RESPONDIDO">
      <formula>NOT(ISERROR(SEARCH("RESPONDIDO",B312)))</formula>
    </cfRule>
    <cfRule type="containsText" dxfId="234" priority="79" stopIfTrue="1" operator="containsText" text="PENDENTE">
      <formula>NOT(ISERROR(SEARCH("PENDENTE",B312)))</formula>
    </cfRule>
  </conditionalFormatting>
  <conditionalFormatting sqref="B313:C314">
    <cfRule type="containsText" dxfId="233" priority="76" stopIfTrue="1" operator="containsText" text="RESPONDIDO">
      <formula>NOT(ISERROR(SEARCH("RESPONDIDO",B313)))</formula>
    </cfRule>
    <cfRule type="containsText" dxfId="232" priority="75" stopIfTrue="1" operator="containsText" text="PENDENTE">
      <formula>NOT(ISERROR(SEARCH("PENDENTE",B313)))</formula>
    </cfRule>
  </conditionalFormatting>
  <conditionalFormatting sqref="B314:C315">
    <cfRule type="containsText" dxfId="231" priority="72" stopIfTrue="1" operator="containsText" text="RESPONDIDO">
      <formula>NOT(ISERROR(SEARCH("RESPONDIDO",B314)))</formula>
    </cfRule>
    <cfRule type="containsText" dxfId="230" priority="71" stopIfTrue="1" operator="containsText" text="PENDENTE">
      <formula>NOT(ISERROR(SEARCH("PENDENTE",B314)))</formula>
    </cfRule>
  </conditionalFormatting>
  <conditionalFormatting sqref="B315:C316">
    <cfRule type="containsText" dxfId="229" priority="67" stopIfTrue="1" operator="containsText" text="PENDENTE">
      <formula>NOT(ISERROR(SEARCH("PENDENTE",B315)))</formula>
    </cfRule>
    <cfRule type="containsText" dxfId="228" priority="68" stopIfTrue="1" operator="containsText" text="RESPONDIDO">
      <formula>NOT(ISERROR(SEARCH("RESPONDIDO",B315)))</formula>
    </cfRule>
  </conditionalFormatting>
  <conditionalFormatting sqref="B316:C317">
    <cfRule type="containsText" dxfId="227" priority="63" stopIfTrue="1" operator="containsText" text="PENDENTE">
      <formula>NOT(ISERROR(SEARCH("PENDENTE",B316)))</formula>
    </cfRule>
    <cfRule type="containsText" dxfId="226" priority="64" stopIfTrue="1" operator="containsText" text="RESPONDIDO">
      <formula>NOT(ISERROR(SEARCH("RESPONDIDO",B316)))</formula>
    </cfRule>
  </conditionalFormatting>
  <conditionalFormatting sqref="B317:C318">
    <cfRule type="containsText" dxfId="225" priority="59" stopIfTrue="1" operator="containsText" text="PENDENTE">
      <formula>NOT(ISERROR(SEARCH("PENDENTE",B317)))</formula>
    </cfRule>
    <cfRule type="containsText" dxfId="224" priority="60" stopIfTrue="1" operator="containsText" text="RESPONDIDO">
      <formula>NOT(ISERROR(SEARCH("RESPONDIDO",B317)))</formula>
    </cfRule>
  </conditionalFormatting>
  <conditionalFormatting sqref="B318:C319">
    <cfRule type="containsText" dxfId="223" priority="56" stopIfTrue="1" operator="containsText" text="RESPONDIDO">
      <formula>NOT(ISERROR(SEARCH("RESPONDIDO",B318)))</formula>
    </cfRule>
    <cfRule type="containsText" dxfId="222" priority="55" stopIfTrue="1" operator="containsText" text="PENDENTE">
      <formula>NOT(ISERROR(SEARCH("PENDENTE",B318)))</formula>
    </cfRule>
  </conditionalFormatting>
  <conditionalFormatting sqref="B319:C320">
    <cfRule type="containsText" dxfId="221" priority="51" stopIfTrue="1" operator="containsText" text="PENDENTE">
      <formula>NOT(ISERROR(SEARCH("PENDENTE",B319)))</formula>
    </cfRule>
    <cfRule type="containsText" dxfId="220" priority="52" stopIfTrue="1" operator="containsText" text="RESPONDIDO">
      <formula>NOT(ISERROR(SEARCH("RESPONDIDO",B319)))</formula>
    </cfRule>
  </conditionalFormatting>
  <conditionalFormatting sqref="B320:C321">
    <cfRule type="containsText" dxfId="219" priority="47" stopIfTrue="1" operator="containsText" text="PENDENTE">
      <formula>NOT(ISERROR(SEARCH("PENDENTE",B320)))</formula>
    </cfRule>
    <cfRule type="containsText" dxfId="218" priority="48" stopIfTrue="1" operator="containsText" text="RESPONDIDO">
      <formula>NOT(ISERROR(SEARCH("RESPONDIDO",B320)))</formula>
    </cfRule>
  </conditionalFormatting>
  <conditionalFormatting sqref="B321:C322">
    <cfRule type="containsText" dxfId="217" priority="43" stopIfTrue="1" operator="containsText" text="PENDENTE">
      <formula>NOT(ISERROR(SEARCH("PENDENTE",B321)))</formula>
    </cfRule>
    <cfRule type="containsText" dxfId="216" priority="44" stopIfTrue="1" operator="containsText" text="RESPONDIDO">
      <formula>NOT(ISERROR(SEARCH("RESPONDIDO",B321)))</formula>
    </cfRule>
  </conditionalFormatting>
  <conditionalFormatting sqref="B322:C323">
    <cfRule type="containsText" dxfId="215" priority="39" stopIfTrue="1" operator="containsText" text="PENDENTE">
      <formula>NOT(ISERROR(SEARCH("PENDENTE",B322)))</formula>
    </cfRule>
    <cfRule type="containsText" dxfId="214" priority="40" stopIfTrue="1" operator="containsText" text="RESPONDIDO">
      <formula>NOT(ISERROR(SEARCH("RESPONDIDO",B322)))</formula>
    </cfRule>
  </conditionalFormatting>
  <conditionalFormatting sqref="B323:C324">
    <cfRule type="containsText" dxfId="213" priority="35" stopIfTrue="1" operator="containsText" text="PENDENTE">
      <formula>NOT(ISERROR(SEARCH("PENDENTE",B323)))</formula>
    </cfRule>
    <cfRule type="containsText" dxfId="212" priority="36" stopIfTrue="1" operator="containsText" text="RESPONDIDO">
      <formula>NOT(ISERROR(SEARCH("RESPONDIDO",B323)))</formula>
    </cfRule>
  </conditionalFormatting>
  <conditionalFormatting sqref="B324:C325">
    <cfRule type="containsText" dxfId="211" priority="31" stopIfTrue="1" operator="containsText" text="PENDENTE">
      <formula>NOT(ISERROR(SEARCH("PENDENTE",B324)))</formula>
    </cfRule>
    <cfRule type="containsText" dxfId="210" priority="32" stopIfTrue="1" operator="containsText" text="RESPONDIDO">
      <formula>NOT(ISERROR(SEARCH("RESPONDIDO",B324)))</formula>
    </cfRule>
  </conditionalFormatting>
  <conditionalFormatting sqref="B325:C326">
    <cfRule type="containsText" dxfId="209" priority="27" stopIfTrue="1" operator="containsText" text="PENDENTE">
      <formula>NOT(ISERROR(SEARCH("PENDENTE",B325)))</formula>
    </cfRule>
    <cfRule type="containsText" dxfId="208" priority="28" stopIfTrue="1" operator="containsText" text="RESPONDIDO">
      <formula>NOT(ISERROR(SEARCH("RESPONDIDO",B325)))</formula>
    </cfRule>
  </conditionalFormatting>
  <conditionalFormatting sqref="B326:C327">
    <cfRule type="containsText" dxfId="207" priority="23" stopIfTrue="1" operator="containsText" text="PENDENTE">
      <formula>NOT(ISERROR(SEARCH("PENDENTE",B326)))</formula>
    </cfRule>
    <cfRule type="containsText" dxfId="206" priority="24" stopIfTrue="1" operator="containsText" text="RESPONDIDO">
      <formula>NOT(ISERROR(SEARCH("RESPONDIDO",B326)))</formula>
    </cfRule>
  </conditionalFormatting>
  <conditionalFormatting sqref="B327:C328">
    <cfRule type="containsText" dxfId="205" priority="20" stopIfTrue="1" operator="containsText" text="RESPONDIDO">
      <formula>NOT(ISERROR(SEARCH("RESPONDIDO",B327)))</formula>
    </cfRule>
    <cfRule type="containsText" dxfId="204" priority="19" stopIfTrue="1" operator="containsText" text="PENDENTE">
      <formula>NOT(ISERROR(SEARCH("PENDENTE",B327)))</formula>
    </cfRule>
  </conditionalFormatting>
  <conditionalFormatting sqref="B328:C329">
    <cfRule type="containsText" dxfId="203" priority="16" stopIfTrue="1" operator="containsText" text="RESPONDIDO">
      <formula>NOT(ISERROR(SEARCH("RESPONDIDO",B328)))</formula>
    </cfRule>
    <cfRule type="containsText" dxfId="202" priority="15" stopIfTrue="1" operator="containsText" text="PENDENTE">
      <formula>NOT(ISERROR(SEARCH("PENDENTE",B328)))</formula>
    </cfRule>
  </conditionalFormatting>
  <conditionalFormatting sqref="B329:C330">
    <cfRule type="containsText" dxfId="201" priority="11" stopIfTrue="1" operator="containsText" text="PENDENTE">
      <formula>NOT(ISERROR(SEARCH("PENDENTE",B329)))</formula>
    </cfRule>
    <cfRule type="containsText" dxfId="200" priority="12" stopIfTrue="1" operator="containsText" text="RESPONDIDO">
      <formula>NOT(ISERROR(SEARCH("RESPONDIDO",B329)))</formula>
    </cfRule>
  </conditionalFormatting>
  <conditionalFormatting sqref="B330:C331">
    <cfRule type="containsText" dxfId="199" priority="8" stopIfTrue="1" operator="containsText" text="RESPONDIDO">
      <formula>NOT(ISERROR(SEARCH("RESPONDIDO",B330)))</formula>
    </cfRule>
    <cfRule type="containsText" dxfId="198" priority="7" stopIfTrue="1" operator="containsText" text="PENDENTE">
      <formula>NOT(ISERROR(SEARCH("PENDENTE",B330)))</formula>
    </cfRule>
  </conditionalFormatting>
  <conditionalFormatting sqref="B331:C65424">
    <cfRule type="containsText" dxfId="197" priority="4" stopIfTrue="1" operator="containsText" text="RESPONDIDO">
      <formula>NOT(ISERROR(SEARCH("RESPONDIDO",B331)))</formula>
    </cfRule>
    <cfRule type="containsText" dxfId="196" priority="3" stopIfTrue="1" operator="containsText" text="PENDENTE">
      <formula>NOT(ISERROR(SEARCH("PENDENTE",B331)))</formula>
    </cfRule>
  </conditionalFormatting>
  <conditionalFormatting sqref="B332:C332">
    <cfRule type="containsText" dxfId="195" priority="2" stopIfTrue="1" operator="containsText" text="RESPONDIDO">
      <formula>NOT(ISERROR(SEARCH("RESPONDIDO",B332)))</formula>
    </cfRule>
    <cfRule type="containsText" dxfId="194" priority="1" stopIfTrue="1" operator="containsText" text="PENDENTE">
      <formula>NOT(ISERROR(SEARCH("PENDENTE",B332)))</formula>
    </cfRule>
  </conditionalFormatting>
  <conditionalFormatting sqref="C29:C247">
    <cfRule type="cellIs" dxfId="193" priority="434" stopIfTrue="1" operator="greaterThan">
      <formula>0</formula>
    </cfRule>
  </conditionalFormatting>
  <conditionalFormatting sqref="C221:C246">
    <cfRule type="cellIs" dxfId="192" priority="629" stopIfTrue="1" operator="greaterThan">
      <formula>0</formula>
    </cfRule>
  </conditionalFormatting>
  <conditionalFormatting sqref="C247:C248">
    <cfRule type="cellIs" dxfId="191" priority="428" stopIfTrue="1" operator="greaterThan">
      <formula>0</formula>
    </cfRule>
  </conditionalFormatting>
  <conditionalFormatting sqref="C248:C249">
    <cfRule type="cellIs" dxfId="190" priority="422" stopIfTrue="1" operator="greaterThan">
      <formula>0</formula>
    </cfRule>
  </conditionalFormatting>
  <conditionalFormatting sqref="C249:C250">
    <cfRule type="cellIs" dxfId="189" priority="416" stopIfTrue="1" operator="greaterThan">
      <formula>0</formula>
    </cfRule>
  </conditionalFormatting>
  <conditionalFormatting sqref="C250:C251">
    <cfRule type="cellIs" dxfId="188" priority="410" stopIfTrue="1" operator="greaterThan">
      <formula>0</formula>
    </cfRule>
  </conditionalFormatting>
  <conditionalFormatting sqref="C251:C252">
    <cfRule type="cellIs" dxfId="187" priority="404" stopIfTrue="1" operator="greaterThan">
      <formula>0</formula>
    </cfRule>
  </conditionalFormatting>
  <conditionalFormatting sqref="C252:C253">
    <cfRule type="cellIs" dxfId="186" priority="398" stopIfTrue="1" operator="greaterThan">
      <formula>0</formula>
    </cfRule>
  </conditionalFormatting>
  <conditionalFormatting sqref="C253:C254">
    <cfRule type="cellIs" dxfId="185" priority="392" stopIfTrue="1" operator="greaterThan">
      <formula>0</formula>
    </cfRule>
  </conditionalFormatting>
  <conditionalFormatting sqref="C254:C255">
    <cfRule type="cellIs" dxfId="184" priority="386" stopIfTrue="1" operator="greaterThan">
      <formula>0</formula>
    </cfRule>
  </conditionalFormatting>
  <conditionalFormatting sqref="C255:C256">
    <cfRule type="cellIs" dxfId="183" priority="380" stopIfTrue="1" operator="greaterThan">
      <formula>0</formula>
    </cfRule>
  </conditionalFormatting>
  <conditionalFormatting sqref="C256:C257">
    <cfRule type="cellIs" dxfId="182" priority="374" stopIfTrue="1" operator="greaterThan">
      <formula>0</formula>
    </cfRule>
  </conditionalFormatting>
  <conditionalFormatting sqref="C257:C258">
    <cfRule type="cellIs" dxfId="181" priority="368" stopIfTrue="1" operator="greaterThan">
      <formula>0</formula>
    </cfRule>
  </conditionalFormatting>
  <conditionalFormatting sqref="C258:C259">
    <cfRule type="cellIs" dxfId="180" priority="362" stopIfTrue="1" operator="greaterThan">
      <formula>0</formula>
    </cfRule>
  </conditionalFormatting>
  <conditionalFormatting sqref="C259:C260">
    <cfRule type="cellIs" dxfId="179" priority="356" stopIfTrue="1" operator="greaterThan">
      <formula>0</formula>
    </cfRule>
  </conditionalFormatting>
  <conditionalFormatting sqref="C260:C261">
    <cfRule type="cellIs" dxfId="178" priority="350" stopIfTrue="1" operator="greaterThan">
      <formula>0</formula>
    </cfRule>
  </conditionalFormatting>
  <conditionalFormatting sqref="C261:C262">
    <cfRule type="cellIs" dxfId="177" priority="344" stopIfTrue="1" operator="greaterThan">
      <formula>0</formula>
    </cfRule>
  </conditionalFormatting>
  <conditionalFormatting sqref="C262:C263">
    <cfRule type="cellIs" dxfId="176" priority="338" stopIfTrue="1" operator="greaterThan">
      <formula>0</formula>
    </cfRule>
  </conditionalFormatting>
  <conditionalFormatting sqref="C263:C264">
    <cfRule type="cellIs" dxfId="175" priority="332" stopIfTrue="1" operator="greaterThan">
      <formula>0</formula>
    </cfRule>
  </conditionalFormatting>
  <conditionalFormatting sqref="C264:C265">
    <cfRule type="cellIs" dxfId="174" priority="326" stopIfTrue="1" operator="greaterThan">
      <formula>0</formula>
    </cfRule>
  </conditionalFormatting>
  <conditionalFormatting sqref="C265:C266">
    <cfRule type="cellIs" dxfId="173" priority="320" stopIfTrue="1" operator="greaterThan">
      <formula>0</formula>
    </cfRule>
  </conditionalFormatting>
  <conditionalFormatting sqref="C266:C267">
    <cfRule type="cellIs" dxfId="172" priority="314" stopIfTrue="1" operator="greaterThan">
      <formula>0</formula>
    </cfRule>
  </conditionalFormatting>
  <conditionalFormatting sqref="C267:C268">
    <cfRule type="cellIs" dxfId="171" priority="308" stopIfTrue="1" operator="greaterThan">
      <formula>0</formula>
    </cfRule>
  </conditionalFormatting>
  <conditionalFormatting sqref="C268:C269">
    <cfRule type="cellIs" dxfId="170" priority="302" stopIfTrue="1" operator="greaterThan">
      <formula>0</formula>
    </cfRule>
  </conditionalFormatting>
  <conditionalFormatting sqref="C269:C270">
    <cfRule type="cellIs" dxfId="169" priority="296" stopIfTrue="1" operator="greaterThan">
      <formula>0</formula>
    </cfRule>
  </conditionalFormatting>
  <conditionalFormatting sqref="C270:C271">
    <cfRule type="cellIs" dxfId="168" priority="290" stopIfTrue="1" operator="greaterThan">
      <formula>0</formula>
    </cfRule>
  </conditionalFormatting>
  <conditionalFormatting sqref="C271:C272">
    <cfRule type="cellIs" dxfId="167" priority="284" stopIfTrue="1" operator="greaterThan">
      <formula>0</formula>
    </cfRule>
  </conditionalFormatting>
  <conditionalFormatting sqref="C272:C273">
    <cfRule type="cellIs" dxfId="166" priority="278" stopIfTrue="1" operator="greaterThan">
      <formula>0</formula>
    </cfRule>
  </conditionalFormatting>
  <conditionalFormatting sqref="C273:C274">
    <cfRule type="cellIs" dxfId="165" priority="272" stopIfTrue="1" operator="greaterThan">
      <formula>0</formula>
    </cfRule>
  </conditionalFormatting>
  <conditionalFormatting sqref="C274:C275">
    <cfRule type="cellIs" dxfId="164" priority="266" stopIfTrue="1" operator="greaterThan">
      <formula>0</formula>
    </cfRule>
  </conditionalFormatting>
  <conditionalFormatting sqref="C275:C276">
    <cfRule type="cellIs" dxfId="163" priority="260" stopIfTrue="1" operator="greaterThan">
      <formula>0</formula>
    </cfRule>
  </conditionalFormatting>
  <conditionalFormatting sqref="C276:C277">
    <cfRule type="cellIs" dxfId="162" priority="254" stopIfTrue="1" operator="greaterThan">
      <formula>0</formula>
    </cfRule>
  </conditionalFormatting>
  <conditionalFormatting sqref="C277:C278">
    <cfRule type="cellIs" dxfId="161" priority="248" stopIfTrue="1" operator="greaterThan">
      <formula>0</formula>
    </cfRule>
  </conditionalFormatting>
  <conditionalFormatting sqref="C278:C279">
    <cfRule type="cellIs" dxfId="160" priority="242" stopIfTrue="1" operator="greaterThan">
      <formula>0</formula>
    </cfRule>
  </conditionalFormatting>
  <conditionalFormatting sqref="C279:C280">
    <cfRule type="cellIs" dxfId="159" priority="236" stopIfTrue="1" operator="greaterThan">
      <formula>0</formula>
    </cfRule>
  </conditionalFormatting>
  <conditionalFormatting sqref="C280:C281">
    <cfRule type="cellIs" dxfId="158" priority="230" stopIfTrue="1" operator="greaterThan">
      <formula>0</formula>
    </cfRule>
  </conditionalFormatting>
  <conditionalFormatting sqref="C281:C282">
    <cfRule type="cellIs" dxfId="157" priority="224" stopIfTrue="1" operator="greaterThan">
      <formula>0</formula>
    </cfRule>
  </conditionalFormatting>
  <conditionalFormatting sqref="C282:C283">
    <cfRule type="cellIs" dxfId="156" priority="218" stopIfTrue="1" operator="greaterThan">
      <formula>0</formula>
    </cfRule>
  </conditionalFormatting>
  <conditionalFormatting sqref="C283:C284">
    <cfRule type="cellIs" dxfId="155" priority="212" stopIfTrue="1" operator="greaterThan">
      <formula>0</formula>
    </cfRule>
  </conditionalFormatting>
  <conditionalFormatting sqref="C284:C285">
    <cfRule type="cellIs" dxfId="154" priority="206" stopIfTrue="1" operator="greaterThan">
      <formula>0</formula>
    </cfRule>
  </conditionalFormatting>
  <conditionalFormatting sqref="C285:C286">
    <cfRule type="cellIs" dxfId="153" priority="200" stopIfTrue="1" operator="greaterThan">
      <formula>0</formula>
    </cfRule>
  </conditionalFormatting>
  <conditionalFormatting sqref="C286:C287">
    <cfRule type="cellIs" dxfId="152" priority="194" stopIfTrue="1" operator="greaterThan">
      <formula>0</formula>
    </cfRule>
  </conditionalFormatting>
  <conditionalFormatting sqref="C287:C288">
    <cfRule type="cellIs" dxfId="151" priority="129" stopIfTrue="1" operator="greaterThan">
      <formula>0</formula>
    </cfRule>
  </conditionalFormatting>
  <conditionalFormatting sqref="C289">
    <cfRule type="cellIs" dxfId="150" priority="188" stopIfTrue="1" operator="greaterThan">
      <formula>0</formula>
    </cfRule>
  </conditionalFormatting>
  <conditionalFormatting sqref="C289:C290">
    <cfRule type="cellIs" dxfId="149" priority="182" stopIfTrue="1" operator="greaterThan">
      <formula>0</formula>
    </cfRule>
  </conditionalFormatting>
  <conditionalFormatting sqref="C290:C291">
    <cfRule type="cellIs" dxfId="148" priority="176" stopIfTrue="1" operator="greaterThan">
      <formula>0</formula>
    </cfRule>
  </conditionalFormatting>
  <conditionalFormatting sqref="C291:C332">
    <cfRule type="cellIs" dxfId="147" priority="170" stopIfTrue="1" operator="greaterThan">
      <formula>0</formula>
    </cfRule>
  </conditionalFormatting>
  <conditionalFormatting sqref="C292:C332">
    <cfRule type="cellIs" dxfId="146" priority="167" stopIfTrue="1" operator="greaterThan">
      <formula>0</formula>
    </cfRule>
  </conditionalFormatting>
  <dataValidations count="5">
    <dataValidation type="list" allowBlank="1" showInputMessage="1" showErrorMessage="1" sqref="W29:W332" xr:uid="{00000000-0002-0000-0100-000000000000}">
      <formula1>$W$1:$W$27</formula1>
    </dataValidation>
    <dataValidation type="list" allowBlank="1" showInputMessage="1" showErrorMessage="1" sqref="G29:G332" xr:uid="{00000000-0002-0000-0100-000001000000}">
      <formula1>$G$1:$G$6</formula1>
    </dataValidation>
    <dataValidation type="list" allowBlank="1" showInputMessage="1" showErrorMessage="1" sqref="H29:H332" xr:uid="{00000000-0002-0000-0100-000002000000}">
      <formula1>$H$1:$H$2</formula1>
    </dataValidation>
    <dataValidation type="list" allowBlank="1" showInputMessage="1" showErrorMessage="1" sqref="F29:F332" xr:uid="{00000000-0002-0000-0100-000003000000}">
      <formula1>$F$1:$F$4</formula1>
    </dataValidation>
    <dataValidation type="list" allowBlank="1" showInputMessage="1" showErrorMessage="1" sqref="Q29:Q332" xr:uid="{00000000-0002-0000-0100-000004000000}">
      <formula1>$Q$5:$Q$6</formula1>
    </dataValidation>
  </dataValidations>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24"/>
  <sheetViews>
    <sheetView topLeftCell="P5" zoomScale="80" zoomScaleNormal="80" workbookViewId="0">
      <selection activeCell="X31" sqref="X31"/>
    </sheetView>
  </sheetViews>
  <sheetFormatPr defaultRowHeight="18.75" x14ac:dyDescent="0.25"/>
  <cols>
    <col min="1" max="1" width="13.7109375" style="122" customWidth="1"/>
    <col min="2" max="2" width="18.5703125" style="1" bestFit="1" customWidth="1"/>
    <col min="3" max="3" width="18.5703125" style="1" customWidth="1"/>
    <col min="4" max="4" width="21" style="1" bestFit="1" customWidth="1"/>
    <col min="5" max="5" width="10" style="5" hidden="1" customWidth="1"/>
    <col min="6" max="6" width="20.85546875" style="5" customWidth="1"/>
    <col min="7" max="7" width="21.42578125" style="5" bestFit="1" customWidth="1"/>
    <col min="8" max="8" width="21.42578125" style="5" customWidth="1"/>
    <col min="9" max="10" width="66.42578125" style="8" customWidth="1"/>
    <col min="11" max="11" width="12.5703125" style="1" bestFit="1" customWidth="1"/>
    <col min="12" max="12" width="12.42578125" style="5" customWidth="1"/>
    <col min="13" max="13" width="7.7109375" style="5" customWidth="1"/>
    <col min="14" max="14" width="12.42578125" style="5" bestFit="1" customWidth="1"/>
    <col min="15" max="15" width="44.28515625" style="1" bestFit="1" customWidth="1"/>
    <col min="16" max="16" width="102.140625" style="10" bestFit="1" customWidth="1"/>
    <col min="17" max="18" width="10.28515625" style="5" customWidth="1"/>
    <col min="19" max="19" width="25.85546875" style="5" bestFit="1" customWidth="1"/>
    <col min="20" max="21" width="10.28515625" style="5" customWidth="1"/>
    <col min="22" max="22" width="93.7109375" style="10" customWidth="1"/>
    <col min="23" max="23" width="12.28515625" style="5" bestFit="1" customWidth="1"/>
    <col min="24" max="24" width="86.85546875" bestFit="1" customWidth="1"/>
  </cols>
  <sheetData>
    <row r="1" spans="1:33" ht="15.75" hidden="1" x14ac:dyDescent="0.25">
      <c r="A1"/>
      <c r="F1" s="21" t="s">
        <v>12</v>
      </c>
      <c r="G1" s="7" t="s">
        <v>16</v>
      </c>
      <c r="H1" s="7" t="s">
        <v>10</v>
      </c>
      <c r="W1" s="5" t="s">
        <v>59</v>
      </c>
      <c r="X1" s="28" t="s">
        <v>68</v>
      </c>
      <c r="Y1" s="28"/>
      <c r="Z1" s="28"/>
      <c r="AA1" s="28"/>
      <c r="AB1" s="28"/>
      <c r="AC1" s="28"/>
    </row>
    <row r="2" spans="1:33" ht="24" hidden="1" x14ac:dyDescent="0.25">
      <c r="A2"/>
      <c r="F2" s="22" t="s">
        <v>13</v>
      </c>
      <c r="G2" s="7" t="s">
        <v>17</v>
      </c>
      <c r="H2" s="7" t="s">
        <v>11</v>
      </c>
      <c r="I2" s="27"/>
      <c r="W2" s="5" t="s">
        <v>60</v>
      </c>
      <c r="X2" s="28" t="s">
        <v>69</v>
      </c>
      <c r="Y2" s="28"/>
      <c r="Z2" s="28"/>
      <c r="AA2" s="28"/>
      <c r="AB2" s="28"/>
      <c r="AC2" s="28"/>
    </row>
    <row r="3" spans="1:33" ht="15.75" hidden="1" x14ac:dyDescent="0.25">
      <c r="A3"/>
      <c r="F3" s="23" t="s">
        <v>14</v>
      </c>
      <c r="G3" s="5" t="s">
        <v>56</v>
      </c>
      <c r="H3" s="7"/>
      <c r="I3" s="25"/>
      <c r="N3" s="5" t="s">
        <v>10</v>
      </c>
      <c r="W3" s="5" t="s">
        <v>62</v>
      </c>
      <c r="X3" s="28" t="s">
        <v>70</v>
      </c>
      <c r="Y3" s="28"/>
      <c r="Z3" s="28"/>
      <c r="AA3" s="28"/>
      <c r="AB3" s="28"/>
      <c r="AC3" s="28"/>
    </row>
    <row r="4" spans="1:33" ht="36" hidden="1" x14ac:dyDescent="0.25">
      <c r="A4"/>
      <c r="F4" s="20" t="s">
        <v>15</v>
      </c>
      <c r="G4" s="7" t="s">
        <v>57</v>
      </c>
      <c r="H4" s="7"/>
      <c r="I4" s="25"/>
      <c r="N4" s="5" t="s">
        <v>11</v>
      </c>
      <c r="W4" s="5" t="s">
        <v>27</v>
      </c>
      <c r="X4" s="28" t="s">
        <v>71</v>
      </c>
      <c r="Y4" s="28"/>
      <c r="Z4" s="28"/>
      <c r="AA4" s="28"/>
      <c r="AB4" s="28"/>
      <c r="AC4" s="28"/>
    </row>
    <row r="5" spans="1:33" ht="45" x14ac:dyDescent="0.25">
      <c r="B5" s="14" t="s">
        <v>39</v>
      </c>
      <c r="C5" s="14"/>
      <c r="D5" s="15">
        <f>COUNTIF(B29:B424,"RESPONDIDO")</f>
        <v>196</v>
      </c>
      <c r="F5" s="7"/>
      <c r="G5" s="117" t="s">
        <v>58</v>
      </c>
      <c r="H5" s="7"/>
      <c r="I5" s="25"/>
      <c r="Q5" s="118" t="s">
        <v>21</v>
      </c>
      <c r="R5" s="118"/>
      <c r="S5" s="118"/>
      <c r="T5" s="118"/>
      <c r="U5" s="118"/>
      <c r="V5" s="119"/>
      <c r="W5" s="118" t="s">
        <v>33</v>
      </c>
      <c r="X5" s="120" t="s">
        <v>72</v>
      </c>
      <c r="Y5" s="120"/>
      <c r="Z5" s="120"/>
      <c r="AA5" s="120"/>
      <c r="AB5" s="120"/>
      <c r="AC5" s="120"/>
      <c r="AD5" s="100"/>
      <c r="AE5" s="100"/>
      <c r="AF5" s="100"/>
      <c r="AG5" s="100"/>
    </row>
    <row r="6" spans="1:33" ht="21" x14ac:dyDescent="0.25">
      <c r="B6" s="16" t="s">
        <v>40</v>
      </c>
      <c r="C6" s="16"/>
      <c r="D6" s="17">
        <f>COUNTIF(B29:B424,"PENDENTE")</f>
        <v>0</v>
      </c>
      <c r="F6" s="7"/>
      <c r="G6" s="7"/>
      <c r="H6" s="7"/>
      <c r="I6" s="26"/>
      <c r="Q6" s="118" t="s">
        <v>22</v>
      </c>
      <c r="R6" s="118"/>
      <c r="S6" s="118"/>
      <c r="T6" s="118"/>
      <c r="U6" s="118"/>
      <c r="V6" s="119"/>
      <c r="W6" s="118" t="s">
        <v>32</v>
      </c>
      <c r="X6" s="120" t="s">
        <v>73</v>
      </c>
      <c r="Y6" s="120"/>
      <c r="Z6" s="120"/>
      <c r="AA6" s="120"/>
      <c r="AB6" s="120"/>
      <c r="AC6" s="120"/>
      <c r="AD6" s="100"/>
      <c r="AE6" s="100"/>
      <c r="AF6" s="100"/>
      <c r="AG6" s="100"/>
    </row>
    <row r="7" spans="1:33" ht="21" x14ac:dyDescent="0.25">
      <c r="B7" s="18" t="s">
        <v>41</v>
      </c>
      <c r="C7" s="18"/>
      <c r="D7" s="19">
        <f>D5+D6</f>
        <v>196</v>
      </c>
      <c r="F7" s="7"/>
      <c r="G7" s="7"/>
      <c r="H7" s="7"/>
      <c r="Q7" s="118"/>
      <c r="R7" s="118"/>
      <c r="S7" s="118"/>
      <c r="T7" s="118"/>
      <c r="U7" s="118"/>
      <c r="V7" s="119"/>
      <c r="W7" s="118" t="s">
        <v>34</v>
      </c>
      <c r="X7" s="120" t="s">
        <v>74</v>
      </c>
      <c r="Y7" s="120"/>
      <c r="Z7" s="120"/>
      <c r="AA7" s="120"/>
      <c r="AB7" s="120"/>
      <c r="AC7" s="120"/>
      <c r="AD7" s="100"/>
      <c r="AE7" s="100"/>
      <c r="AF7" s="100"/>
      <c r="AG7" s="100"/>
    </row>
    <row r="8" spans="1:33" ht="15.75" hidden="1" x14ac:dyDescent="0.25">
      <c r="A8"/>
      <c r="B8" s="13"/>
      <c r="C8" s="13"/>
      <c r="D8" s="13"/>
      <c r="F8" s="7"/>
      <c r="G8" s="7"/>
      <c r="H8" s="7"/>
      <c r="W8" s="5" t="s">
        <v>38</v>
      </c>
      <c r="X8" s="28" t="s">
        <v>42</v>
      </c>
      <c r="Y8" s="28"/>
      <c r="Z8" s="28"/>
      <c r="AA8" s="28"/>
      <c r="AB8" s="28"/>
      <c r="AC8" s="28"/>
    </row>
    <row r="9" spans="1:33" ht="15.75" hidden="1" x14ac:dyDescent="0.25">
      <c r="A9"/>
      <c r="B9" s="13"/>
      <c r="C9" s="13"/>
      <c r="D9" s="13"/>
      <c r="F9" s="7"/>
      <c r="G9" s="7"/>
      <c r="H9" s="7"/>
      <c r="W9" s="5" t="s">
        <v>36</v>
      </c>
      <c r="X9" s="28" t="s">
        <v>75</v>
      </c>
      <c r="Y9" s="28"/>
      <c r="Z9" s="28"/>
      <c r="AA9" s="28"/>
      <c r="AB9" s="28"/>
      <c r="AC9" s="28"/>
    </row>
    <row r="10" spans="1:33" ht="15.75" hidden="1" x14ac:dyDescent="0.25">
      <c r="A10"/>
      <c r="B10" s="13"/>
      <c r="C10" s="13"/>
      <c r="D10" s="13"/>
      <c r="F10" s="7"/>
      <c r="G10" s="7"/>
      <c r="H10" s="7"/>
      <c r="W10" s="5" t="s">
        <v>28</v>
      </c>
      <c r="X10" s="28" t="s">
        <v>76</v>
      </c>
      <c r="Y10" s="28"/>
      <c r="Z10" s="28"/>
      <c r="AA10" s="28"/>
      <c r="AB10" s="28"/>
      <c r="AC10" s="28"/>
    </row>
    <row r="11" spans="1:33" ht="15.75" hidden="1" x14ac:dyDescent="0.25">
      <c r="A11"/>
      <c r="B11" s="13"/>
      <c r="C11" s="13"/>
      <c r="D11" s="13"/>
      <c r="F11" s="7"/>
      <c r="G11" s="7"/>
      <c r="H11" s="7"/>
      <c r="W11" s="5" t="s">
        <v>54</v>
      </c>
      <c r="X11" s="28" t="s">
        <v>77</v>
      </c>
      <c r="Y11" s="28"/>
      <c r="Z11" s="28"/>
      <c r="AA11" s="28"/>
      <c r="AB11" s="28"/>
      <c r="AC11" s="28"/>
    </row>
    <row r="12" spans="1:33" ht="15.75" hidden="1" x14ac:dyDescent="0.25">
      <c r="A12"/>
      <c r="B12" s="13"/>
      <c r="C12" s="13"/>
      <c r="D12" s="13"/>
      <c r="F12" s="7"/>
      <c r="G12" s="7"/>
      <c r="H12" s="7"/>
      <c r="W12" s="5" t="s">
        <v>31</v>
      </c>
      <c r="X12" s="28" t="s">
        <v>78</v>
      </c>
      <c r="Y12" s="28"/>
      <c r="Z12" s="28"/>
      <c r="AA12" s="28"/>
      <c r="AB12" s="28"/>
      <c r="AC12" s="28"/>
    </row>
    <row r="13" spans="1:33" ht="15.75" hidden="1" x14ac:dyDescent="0.25">
      <c r="A13"/>
      <c r="B13" s="13"/>
      <c r="C13" s="13"/>
      <c r="D13" s="13"/>
      <c r="F13" s="7"/>
      <c r="G13" s="7"/>
      <c r="H13" s="7"/>
      <c r="W13" s="5" t="s">
        <v>26</v>
      </c>
      <c r="X13" s="28" t="s">
        <v>79</v>
      </c>
      <c r="Y13" s="28"/>
      <c r="Z13" s="28"/>
      <c r="AA13" s="28"/>
      <c r="AB13" s="28"/>
      <c r="AC13" s="28"/>
    </row>
    <row r="14" spans="1:33" ht="15.75" hidden="1" x14ac:dyDescent="0.25">
      <c r="A14"/>
      <c r="B14" s="13"/>
      <c r="C14" s="13"/>
      <c r="D14" s="13"/>
      <c r="F14" s="7"/>
      <c r="G14" s="7"/>
      <c r="H14" s="7"/>
      <c r="W14" s="5" t="s">
        <v>53</v>
      </c>
      <c r="X14" s="28" t="s">
        <v>80</v>
      </c>
      <c r="Y14" s="28"/>
      <c r="Z14" s="28"/>
      <c r="AA14" s="28"/>
      <c r="AB14" s="28"/>
      <c r="AC14" s="28"/>
    </row>
    <row r="15" spans="1:33" ht="15.75" hidden="1" x14ac:dyDescent="0.25">
      <c r="A15"/>
      <c r="B15" s="13"/>
      <c r="C15" s="13"/>
      <c r="D15" s="13"/>
      <c r="F15" s="7"/>
      <c r="G15" s="7"/>
      <c r="H15" s="7"/>
      <c r="W15" s="5" t="s">
        <v>35</v>
      </c>
      <c r="X15" s="28" t="s">
        <v>81</v>
      </c>
      <c r="Y15" s="28"/>
      <c r="Z15" s="28"/>
      <c r="AA15" s="28"/>
      <c r="AB15" s="28"/>
      <c r="AC15" s="28"/>
    </row>
    <row r="16" spans="1:33" ht="15.75" hidden="1" x14ac:dyDescent="0.25">
      <c r="A16"/>
      <c r="B16" s="13"/>
      <c r="C16" s="13"/>
      <c r="D16" s="13"/>
      <c r="F16" s="7"/>
      <c r="G16" s="7"/>
      <c r="H16" s="7"/>
      <c r="W16" s="5" t="s">
        <v>63</v>
      </c>
      <c r="X16" s="28" t="s">
        <v>82</v>
      </c>
      <c r="Y16" s="28"/>
      <c r="Z16" s="28"/>
      <c r="AA16" s="28"/>
      <c r="AB16" s="28"/>
      <c r="AC16" s="28"/>
    </row>
    <row r="17" spans="1:29" ht="15.75" hidden="1" x14ac:dyDescent="0.25">
      <c r="A17"/>
      <c r="B17" s="13"/>
      <c r="C17" s="13"/>
      <c r="D17" s="13"/>
      <c r="F17" s="7"/>
      <c r="G17" s="7"/>
      <c r="H17" s="7"/>
      <c r="W17" s="5" t="s">
        <v>61</v>
      </c>
      <c r="X17" s="28" t="s">
        <v>83</v>
      </c>
      <c r="Y17" s="28"/>
      <c r="Z17" s="28"/>
      <c r="AA17" s="28"/>
      <c r="AB17" s="28"/>
      <c r="AC17" s="28"/>
    </row>
    <row r="18" spans="1:29" ht="15.75" hidden="1" x14ac:dyDescent="0.25">
      <c r="A18"/>
      <c r="B18" s="13"/>
      <c r="C18" s="13"/>
      <c r="D18" s="13"/>
      <c r="F18" s="7"/>
      <c r="G18" s="7"/>
      <c r="H18" s="7"/>
      <c r="W18" s="5" t="s">
        <v>52</v>
      </c>
      <c r="X18" s="28" t="s">
        <v>84</v>
      </c>
      <c r="Y18" s="28"/>
      <c r="Z18" s="28"/>
      <c r="AA18" s="28"/>
      <c r="AB18" s="28"/>
      <c r="AC18" s="28"/>
    </row>
    <row r="19" spans="1:29" ht="15.75" hidden="1" x14ac:dyDescent="0.25">
      <c r="A19"/>
      <c r="B19" s="13"/>
      <c r="C19" s="13"/>
      <c r="D19" s="13"/>
      <c r="F19" s="7"/>
      <c r="G19" s="7"/>
      <c r="H19" s="7"/>
      <c r="W19" s="5" t="s">
        <v>30</v>
      </c>
      <c r="X19" s="28" t="s">
        <v>85</v>
      </c>
      <c r="Y19" s="28"/>
      <c r="Z19" s="28"/>
      <c r="AA19" s="28"/>
      <c r="AB19" s="28"/>
      <c r="AC19" s="28"/>
    </row>
    <row r="20" spans="1:29" ht="15.75" hidden="1" x14ac:dyDescent="0.25">
      <c r="A20"/>
      <c r="B20" s="13"/>
      <c r="C20" s="13"/>
      <c r="D20" s="13"/>
      <c r="F20" s="7"/>
      <c r="G20" s="7"/>
      <c r="H20" s="7"/>
      <c r="W20" s="5" t="s">
        <v>29</v>
      </c>
      <c r="X20" s="28" t="s">
        <v>86</v>
      </c>
      <c r="Y20" s="28"/>
      <c r="Z20" s="28"/>
      <c r="AA20" s="28"/>
      <c r="AB20" s="28"/>
      <c r="AC20" s="28"/>
    </row>
    <row r="21" spans="1:29" ht="15.75" hidden="1" x14ac:dyDescent="0.25">
      <c r="A21"/>
      <c r="B21" s="13"/>
      <c r="C21" s="13"/>
      <c r="D21" s="13"/>
      <c r="F21" s="7"/>
      <c r="G21" s="7"/>
      <c r="H21" s="7"/>
      <c r="W21" s="5" t="s">
        <v>51</v>
      </c>
      <c r="X21" s="28" t="s">
        <v>67</v>
      </c>
      <c r="Y21" s="28"/>
      <c r="Z21" s="28"/>
      <c r="AA21" s="28"/>
      <c r="AB21" s="28"/>
      <c r="AC21" s="28"/>
    </row>
    <row r="22" spans="1:29" ht="15.75" hidden="1" x14ac:dyDescent="0.25">
      <c r="A22"/>
      <c r="B22" s="13"/>
      <c r="C22" s="13"/>
      <c r="D22" s="13"/>
      <c r="F22" s="7"/>
      <c r="G22" s="7"/>
      <c r="H22" s="7"/>
      <c r="W22" s="5" t="s">
        <v>37</v>
      </c>
      <c r="X22" s="28" t="s">
        <v>43</v>
      </c>
      <c r="Y22" s="28"/>
      <c r="Z22" s="28"/>
      <c r="AA22" s="28"/>
      <c r="AB22" s="28"/>
      <c r="AC22" s="28"/>
    </row>
    <row r="23" spans="1:29" ht="15.75" hidden="1" x14ac:dyDescent="0.25">
      <c r="A23"/>
      <c r="B23" s="13"/>
      <c r="C23" s="13"/>
      <c r="D23" s="13"/>
      <c r="F23" s="7"/>
      <c r="G23" s="7"/>
      <c r="H23" s="7"/>
      <c r="W23" s="5" t="s">
        <v>64</v>
      </c>
      <c r="X23" s="28" t="s">
        <v>44</v>
      </c>
      <c r="Y23" s="28"/>
      <c r="Z23" s="28"/>
      <c r="AA23" s="28"/>
      <c r="AB23" s="28"/>
      <c r="AC23" s="28"/>
    </row>
    <row r="24" spans="1:29" ht="4.5" customHeight="1" x14ac:dyDescent="0.25">
      <c r="A24"/>
      <c r="B24" s="13"/>
      <c r="C24" s="13"/>
      <c r="D24" s="13"/>
      <c r="F24" s="7"/>
      <c r="G24" s="7"/>
      <c r="H24" s="7"/>
      <c r="W24" s="5" t="s">
        <v>55</v>
      </c>
      <c r="X24" s="28" t="s">
        <v>45</v>
      </c>
      <c r="Y24" s="28"/>
      <c r="Z24" s="28"/>
      <c r="AA24" s="28"/>
      <c r="AB24" s="28"/>
      <c r="AC24" s="28"/>
    </row>
    <row r="25" spans="1:29" ht="15.75" hidden="1" customHeight="1" x14ac:dyDescent="0.25">
      <c r="A25"/>
      <c r="B25" s="13"/>
      <c r="C25" s="13"/>
      <c r="D25" s="13"/>
      <c r="F25" s="7"/>
      <c r="G25" s="7"/>
      <c r="H25" s="7"/>
      <c r="W25" s="5" t="s">
        <v>50</v>
      </c>
      <c r="X25" s="28" t="s">
        <v>46</v>
      </c>
      <c r="Y25" s="28"/>
      <c r="Z25" s="28"/>
      <c r="AA25" s="28"/>
      <c r="AB25" s="28"/>
      <c r="AC25" s="28"/>
    </row>
    <row r="26" spans="1:29" ht="5.25" customHeight="1" x14ac:dyDescent="0.25">
      <c r="A26"/>
      <c r="B26" s="13"/>
      <c r="C26" s="13"/>
      <c r="D26" s="13"/>
      <c r="F26" s="7"/>
      <c r="G26" s="7"/>
      <c r="H26" s="7"/>
      <c r="W26" s="5" t="s">
        <v>65</v>
      </c>
      <c r="X26" s="28" t="s">
        <v>47</v>
      </c>
      <c r="Y26" s="28"/>
      <c r="Z26" s="28"/>
      <c r="AA26" s="28"/>
      <c r="AB26" s="28"/>
      <c r="AC26" s="28"/>
    </row>
    <row r="27" spans="1:29" ht="22.5" customHeight="1" thickBot="1" x14ac:dyDescent="0.3">
      <c r="A27"/>
      <c r="B27" s="13"/>
      <c r="C27" s="13"/>
      <c r="D27" s="13"/>
      <c r="F27" s="7"/>
      <c r="G27" s="7"/>
      <c r="H27" s="7"/>
      <c r="W27" s="5" t="s">
        <v>66</v>
      </c>
      <c r="X27" s="28" t="s">
        <v>48</v>
      </c>
      <c r="Y27" s="28"/>
      <c r="Z27" s="28"/>
      <c r="AA27" s="28"/>
      <c r="AB27" s="28"/>
      <c r="AC27" s="28"/>
    </row>
    <row r="28" spans="1:29" s="31" customFormat="1" ht="23.25" thickBot="1" x14ac:dyDescent="0.3">
      <c r="A28" s="126"/>
      <c r="B28" s="42" t="s">
        <v>25</v>
      </c>
      <c r="C28" s="43" t="s">
        <v>87</v>
      </c>
      <c r="D28" s="44" t="s">
        <v>0</v>
      </c>
      <c r="E28" s="44"/>
      <c r="F28" s="45" t="s">
        <v>4</v>
      </c>
      <c r="G28" s="45" t="s">
        <v>20</v>
      </c>
      <c r="H28" s="45" t="s">
        <v>18</v>
      </c>
      <c r="I28" s="44" t="s">
        <v>8</v>
      </c>
      <c r="J28" s="44" t="s">
        <v>23</v>
      </c>
      <c r="K28" s="44" t="s">
        <v>1</v>
      </c>
      <c r="L28" s="44" t="s">
        <v>24</v>
      </c>
      <c r="M28" s="43" t="s">
        <v>49</v>
      </c>
      <c r="N28" s="43" t="s">
        <v>9</v>
      </c>
      <c r="O28" s="44" t="s">
        <v>88</v>
      </c>
      <c r="P28" s="44" t="s">
        <v>89</v>
      </c>
      <c r="Q28" s="45" t="s">
        <v>3</v>
      </c>
      <c r="R28" s="43" t="s">
        <v>19</v>
      </c>
      <c r="S28" s="44" t="s">
        <v>5</v>
      </c>
      <c r="T28" s="44" t="s">
        <v>6</v>
      </c>
      <c r="U28" s="44" t="s">
        <v>7</v>
      </c>
      <c r="V28" s="44" t="s">
        <v>2</v>
      </c>
      <c r="W28" s="46" t="s">
        <v>92</v>
      </c>
    </row>
    <row r="29" spans="1:29" ht="61.5" x14ac:dyDescent="0.25">
      <c r="A29"/>
      <c r="B29" s="2" t="str">
        <f t="shared" ref="B29:B60" si="0">IF(D29="","",IF(I29="","PENDENTE","RESPONDIDO"))</f>
        <v>RESPONDIDO</v>
      </c>
      <c r="C29" s="29" t="str">
        <f t="shared" ref="C29:C60" ca="1" si="1">IF(D29="","",IF(I29="",(K29+20)-TODAY(),""))</f>
        <v/>
      </c>
      <c r="D29" s="2" t="s">
        <v>914</v>
      </c>
      <c r="E29" s="4"/>
      <c r="F29" s="4" t="s">
        <v>12</v>
      </c>
      <c r="G29" s="4"/>
      <c r="H29" s="4"/>
      <c r="I29" s="9" t="s">
        <v>449</v>
      </c>
      <c r="J29" s="9"/>
      <c r="K29" s="3">
        <v>44199</v>
      </c>
      <c r="L29" s="6">
        <v>44218</v>
      </c>
      <c r="M29" s="24">
        <f t="shared" ref="M29:M60" si="2">IF(L29="","",L29-K29)</f>
        <v>19</v>
      </c>
      <c r="N29" s="12" t="str">
        <f t="shared" ref="N29:N60" si="3">IF(L29="","",IF((L29-K29)&gt;20,"Sim","Não"))</f>
        <v>Não</v>
      </c>
      <c r="O29" s="2" t="s">
        <v>915</v>
      </c>
      <c r="P29" s="11"/>
      <c r="Q29" s="30" t="s">
        <v>22</v>
      </c>
      <c r="R29" s="30" t="str">
        <f>IF(D29="","",IF(P29="","F","J"))</f>
        <v>F</v>
      </c>
      <c r="S29" s="4" t="s">
        <v>244</v>
      </c>
      <c r="T29" s="4" t="s">
        <v>91</v>
      </c>
      <c r="U29" s="4" t="s">
        <v>243</v>
      </c>
      <c r="V29" s="11" t="s">
        <v>916</v>
      </c>
      <c r="W29" s="4" t="s">
        <v>30</v>
      </c>
    </row>
    <row r="30" spans="1:29" ht="105" x14ac:dyDescent="0.25">
      <c r="A30"/>
      <c r="B30" s="2" t="str">
        <f t="shared" si="0"/>
        <v>RESPONDIDO</v>
      </c>
      <c r="C30" s="29" t="str">
        <f t="shared" ca="1" si="1"/>
        <v/>
      </c>
      <c r="D30" s="2" t="s">
        <v>917</v>
      </c>
      <c r="E30" s="4"/>
      <c r="F30" s="4" t="s">
        <v>12</v>
      </c>
      <c r="G30" s="4"/>
      <c r="H30" s="4"/>
      <c r="I30" s="9" t="s">
        <v>1441</v>
      </c>
      <c r="J30" s="9"/>
      <c r="K30" s="3">
        <v>44201</v>
      </c>
      <c r="L30" s="6">
        <v>44210</v>
      </c>
      <c r="M30" s="24">
        <f t="shared" si="2"/>
        <v>9</v>
      </c>
      <c r="N30" s="12" t="str">
        <f t="shared" si="3"/>
        <v>Não</v>
      </c>
      <c r="O30" s="11"/>
      <c r="P30" s="11" t="s">
        <v>919</v>
      </c>
      <c r="Q30" s="30"/>
      <c r="R30" s="30" t="s">
        <v>508</v>
      </c>
      <c r="S30" s="4" t="s">
        <v>244</v>
      </c>
      <c r="T30" s="4" t="s">
        <v>91</v>
      </c>
      <c r="U30" s="4" t="s">
        <v>243</v>
      </c>
      <c r="V30" s="11" t="s">
        <v>918</v>
      </c>
      <c r="W30" s="4" t="s">
        <v>52</v>
      </c>
    </row>
    <row r="31" spans="1:29" ht="90" x14ac:dyDescent="0.25">
      <c r="A31"/>
      <c r="B31" s="2" t="str">
        <f t="shared" si="0"/>
        <v>RESPONDIDO</v>
      </c>
      <c r="C31" s="29" t="str">
        <f t="shared" ca="1" si="1"/>
        <v/>
      </c>
      <c r="D31" s="2" t="s">
        <v>920</v>
      </c>
      <c r="E31" s="4"/>
      <c r="F31" s="4" t="s">
        <v>12</v>
      </c>
      <c r="G31" s="4"/>
      <c r="H31" s="4"/>
      <c r="I31" s="9" t="s">
        <v>980</v>
      </c>
      <c r="J31" s="9"/>
      <c r="K31" s="3">
        <v>44203</v>
      </c>
      <c r="L31" s="6">
        <v>44238</v>
      </c>
      <c r="M31" s="24">
        <f t="shared" si="2"/>
        <v>35</v>
      </c>
      <c r="N31" s="12" t="str">
        <f t="shared" si="3"/>
        <v>Sim</v>
      </c>
      <c r="O31" s="2" t="s">
        <v>921</v>
      </c>
      <c r="P31" s="11"/>
      <c r="Q31" s="30" t="s">
        <v>21</v>
      </c>
      <c r="R31" s="30" t="str">
        <f>IF(D31="","",IF(P31="","F","J"))</f>
        <v>F</v>
      </c>
      <c r="S31" s="4" t="s">
        <v>244</v>
      </c>
      <c r="T31" s="4" t="s">
        <v>91</v>
      </c>
      <c r="U31" s="4" t="s">
        <v>243</v>
      </c>
      <c r="V31" s="11" t="s">
        <v>922</v>
      </c>
      <c r="W31" s="4" t="s">
        <v>30</v>
      </c>
    </row>
    <row r="32" spans="1:29" ht="180" x14ac:dyDescent="0.25">
      <c r="A32"/>
      <c r="B32" s="2" t="str">
        <f t="shared" si="0"/>
        <v>RESPONDIDO</v>
      </c>
      <c r="C32" s="29" t="str">
        <f t="shared" ca="1" si="1"/>
        <v/>
      </c>
      <c r="D32" s="2" t="s">
        <v>923</v>
      </c>
      <c r="E32" s="4"/>
      <c r="F32" s="4" t="s">
        <v>12</v>
      </c>
      <c r="G32" s="4"/>
      <c r="H32" s="4"/>
      <c r="I32" s="9" t="s">
        <v>941</v>
      </c>
      <c r="J32" s="9"/>
      <c r="K32" s="3">
        <v>44204</v>
      </c>
      <c r="L32" s="6">
        <v>44204</v>
      </c>
      <c r="M32" s="24">
        <f t="shared" si="2"/>
        <v>0</v>
      </c>
      <c r="N32" s="12" t="str">
        <f t="shared" si="3"/>
        <v>Não</v>
      </c>
      <c r="O32" s="2" t="s">
        <v>924</v>
      </c>
      <c r="P32" s="11"/>
      <c r="Q32" s="30" t="s">
        <v>22</v>
      </c>
      <c r="R32" s="30" t="str">
        <f>IF(D32="","",IF(P32="","F","J"))</f>
        <v>F</v>
      </c>
      <c r="S32" s="4" t="s">
        <v>244</v>
      </c>
      <c r="T32" s="4" t="s">
        <v>91</v>
      </c>
      <c r="U32" s="4" t="s">
        <v>243</v>
      </c>
      <c r="V32" s="11" t="s">
        <v>925</v>
      </c>
      <c r="W32" s="4" t="s">
        <v>51</v>
      </c>
    </row>
    <row r="33" spans="2:23" customFormat="1" ht="90" x14ac:dyDescent="0.25">
      <c r="B33" s="2" t="str">
        <f t="shared" si="0"/>
        <v>RESPONDIDO</v>
      </c>
      <c r="C33" s="29" t="str">
        <f t="shared" ca="1" si="1"/>
        <v/>
      </c>
      <c r="D33" s="2" t="s">
        <v>929</v>
      </c>
      <c r="E33" s="4"/>
      <c r="F33" s="4" t="s">
        <v>12</v>
      </c>
      <c r="G33" s="4"/>
      <c r="H33" s="4"/>
      <c r="I33" s="9" t="s">
        <v>960</v>
      </c>
      <c r="J33" s="9"/>
      <c r="K33" s="3">
        <v>44210</v>
      </c>
      <c r="L33" s="6">
        <v>44229</v>
      </c>
      <c r="M33" s="24">
        <f t="shared" si="2"/>
        <v>19</v>
      </c>
      <c r="N33" s="12" t="str">
        <f t="shared" si="3"/>
        <v>Não</v>
      </c>
      <c r="O33" s="2" t="s">
        <v>930</v>
      </c>
      <c r="P33" s="11"/>
      <c r="Q33" s="30" t="s">
        <v>22</v>
      </c>
      <c r="R33" s="30" t="str">
        <f>IF(D33="","",IF(P33="","F","J"))</f>
        <v>F</v>
      </c>
      <c r="S33" s="4" t="s">
        <v>244</v>
      </c>
      <c r="T33" s="4" t="s">
        <v>91</v>
      </c>
      <c r="U33" s="4" t="s">
        <v>243</v>
      </c>
      <c r="V33" s="11" t="s">
        <v>1440</v>
      </c>
      <c r="W33" s="4" t="s">
        <v>52</v>
      </c>
    </row>
    <row r="34" spans="2:23" customFormat="1" ht="75" x14ac:dyDescent="0.25">
      <c r="B34" s="2" t="str">
        <f t="shared" si="0"/>
        <v>RESPONDIDO</v>
      </c>
      <c r="C34" s="29" t="str">
        <f t="shared" ca="1" si="1"/>
        <v/>
      </c>
      <c r="D34" s="2" t="s">
        <v>931</v>
      </c>
      <c r="E34" s="4"/>
      <c r="F34" s="4" t="s">
        <v>12</v>
      </c>
      <c r="G34" s="4"/>
      <c r="H34" s="4"/>
      <c r="I34" s="9" t="s">
        <v>449</v>
      </c>
      <c r="J34" s="9"/>
      <c r="K34" s="3">
        <v>44210</v>
      </c>
      <c r="L34" s="6">
        <v>44230</v>
      </c>
      <c r="M34" s="24">
        <f t="shared" si="2"/>
        <v>20</v>
      </c>
      <c r="N34" s="12" t="str">
        <f t="shared" si="3"/>
        <v>Não</v>
      </c>
      <c r="O34" s="2" t="s">
        <v>930</v>
      </c>
      <c r="P34" s="11"/>
      <c r="Q34" s="30" t="s">
        <v>22</v>
      </c>
      <c r="R34" s="30" t="str">
        <f>IF(D34="","",IF(P34="","F","J"))</f>
        <v>F</v>
      </c>
      <c r="S34" s="4" t="s">
        <v>244</v>
      </c>
      <c r="T34" s="4" t="s">
        <v>91</v>
      </c>
      <c r="U34" s="4" t="s">
        <v>243</v>
      </c>
      <c r="V34" s="11" t="s">
        <v>1439</v>
      </c>
      <c r="W34" s="4" t="s">
        <v>38</v>
      </c>
    </row>
    <row r="35" spans="2:23" customFormat="1" ht="61.5" x14ac:dyDescent="0.25">
      <c r="B35" s="2" t="str">
        <f t="shared" si="0"/>
        <v>RESPONDIDO</v>
      </c>
      <c r="C35" s="29" t="str">
        <f t="shared" ca="1" si="1"/>
        <v/>
      </c>
      <c r="D35" s="2" t="s">
        <v>932</v>
      </c>
      <c r="E35" s="4"/>
      <c r="F35" s="4" t="s">
        <v>14</v>
      </c>
      <c r="G35" s="4" t="s">
        <v>56</v>
      </c>
      <c r="H35" s="4"/>
      <c r="I35" s="9" t="s">
        <v>961</v>
      </c>
      <c r="J35" s="9"/>
      <c r="K35" s="3">
        <v>44210</v>
      </c>
      <c r="L35" s="6">
        <v>44218</v>
      </c>
      <c r="M35" s="24">
        <f t="shared" si="2"/>
        <v>8</v>
      </c>
      <c r="N35" s="12" t="str">
        <f t="shared" si="3"/>
        <v>Não</v>
      </c>
      <c r="O35" s="2" t="s">
        <v>933</v>
      </c>
      <c r="P35" s="11"/>
      <c r="Q35" s="30" t="s">
        <v>21</v>
      </c>
      <c r="R35" s="30" t="str">
        <f>IF(D35="","",IF(P35="","F","J"))</f>
        <v>F</v>
      </c>
      <c r="S35" s="4" t="s">
        <v>244</v>
      </c>
      <c r="T35" s="4" t="s">
        <v>91</v>
      </c>
      <c r="U35" s="4" t="s">
        <v>243</v>
      </c>
      <c r="V35" s="11" t="s">
        <v>1438</v>
      </c>
      <c r="W35" s="4" t="s">
        <v>34</v>
      </c>
    </row>
    <row r="36" spans="2:23" customFormat="1" ht="75" x14ac:dyDescent="0.25">
      <c r="B36" s="2" t="str">
        <f t="shared" si="0"/>
        <v>RESPONDIDO</v>
      </c>
      <c r="C36" s="29" t="str">
        <f t="shared" ca="1" si="1"/>
        <v/>
      </c>
      <c r="D36" s="2" t="s">
        <v>940</v>
      </c>
      <c r="E36" s="4"/>
      <c r="F36" s="4" t="s">
        <v>12</v>
      </c>
      <c r="G36" s="4"/>
      <c r="H36" s="4"/>
      <c r="I36" s="9" t="s">
        <v>991</v>
      </c>
      <c r="J36" s="9"/>
      <c r="K36" s="3">
        <v>44218</v>
      </c>
      <c r="L36" s="6">
        <v>44250</v>
      </c>
      <c r="M36" s="24">
        <f t="shared" si="2"/>
        <v>32</v>
      </c>
      <c r="N36" s="12" t="str">
        <f t="shared" si="3"/>
        <v>Sim</v>
      </c>
      <c r="O36" s="2"/>
      <c r="P36" s="11" t="s">
        <v>316</v>
      </c>
      <c r="Q36" s="30"/>
      <c r="R36" s="30" t="s">
        <v>508</v>
      </c>
      <c r="S36" s="4" t="s">
        <v>276</v>
      </c>
      <c r="T36" s="4" t="s">
        <v>91</v>
      </c>
      <c r="U36" s="4" t="s">
        <v>243</v>
      </c>
      <c r="V36" s="11" t="s">
        <v>1437</v>
      </c>
      <c r="W36" s="4" t="s">
        <v>36</v>
      </c>
    </row>
    <row r="37" spans="2:23" customFormat="1" ht="61.5" x14ac:dyDescent="0.25">
      <c r="B37" s="2" t="str">
        <f t="shared" si="0"/>
        <v>RESPONDIDO</v>
      </c>
      <c r="C37" s="29" t="str">
        <f t="shared" ca="1" si="1"/>
        <v/>
      </c>
      <c r="D37" s="2" t="s">
        <v>939</v>
      </c>
      <c r="E37" s="4"/>
      <c r="F37" s="4" t="s">
        <v>12</v>
      </c>
      <c r="G37" s="4"/>
      <c r="H37" s="4"/>
      <c r="I37" s="9" t="s">
        <v>449</v>
      </c>
      <c r="J37" s="9"/>
      <c r="K37" s="3">
        <v>44218</v>
      </c>
      <c r="L37" s="6">
        <v>44230</v>
      </c>
      <c r="M37" s="24">
        <f t="shared" si="2"/>
        <v>12</v>
      </c>
      <c r="N37" s="12" t="str">
        <f t="shared" si="3"/>
        <v>Não</v>
      </c>
      <c r="O37" s="2" t="s">
        <v>933</v>
      </c>
      <c r="P37" s="11"/>
      <c r="Q37" s="30" t="s">
        <v>21</v>
      </c>
      <c r="R37" s="30" t="str">
        <f t="shared" ref="R37:R58" si="4">IF(D37="","",IF(P37="","F","J"))</f>
        <v>F</v>
      </c>
      <c r="S37" s="4" t="s">
        <v>244</v>
      </c>
      <c r="T37" s="4" t="s">
        <v>91</v>
      </c>
      <c r="U37" s="4" t="s">
        <v>243</v>
      </c>
      <c r="V37" s="11" t="s">
        <v>1436</v>
      </c>
      <c r="W37" s="4" t="s">
        <v>34</v>
      </c>
    </row>
    <row r="38" spans="2:23" customFormat="1" ht="165" x14ac:dyDescent="0.25">
      <c r="B38" s="2" t="str">
        <f t="shared" si="0"/>
        <v>RESPONDIDO</v>
      </c>
      <c r="C38" s="29" t="str">
        <f t="shared" ca="1" si="1"/>
        <v/>
      </c>
      <c r="D38" s="2" t="s">
        <v>982</v>
      </c>
      <c r="E38" s="4"/>
      <c r="F38" s="4" t="s">
        <v>12</v>
      </c>
      <c r="G38" s="4"/>
      <c r="H38" s="4"/>
      <c r="I38" s="9" t="s">
        <v>449</v>
      </c>
      <c r="J38" s="9"/>
      <c r="K38" s="3">
        <v>44219</v>
      </c>
      <c r="L38" s="6">
        <v>44239</v>
      </c>
      <c r="M38" s="24">
        <f t="shared" si="2"/>
        <v>20</v>
      </c>
      <c r="N38" s="12" t="str">
        <f t="shared" si="3"/>
        <v>Não</v>
      </c>
      <c r="O38" s="2" t="s">
        <v>983</v>
      </c>
      <c r="P38" s="11"/>
      <c r="Q38" s="30" t="s">
        <v>21</v>
      </c>
      <c r="R38" s="30" t="str">
        <f t="shared" si="4"/>
        <v>F</v>
      </c>
      <c r="S38" s="4" t="s">
        <v>985</v>
      </c>
      <c r="T38" s="4" t="s">
        <v>91</v>
      </c>
      <c r="U38" s="4" t="s">
        <v>243</v>
      </c>
      <c r="V38" s="11" t="s">
        <v>984</v>
      </c>
      <c r="W38" s="4" t="s">
        <v>28</v>
      </c>
    </row>
    <row r="39" spans="2:23" customFormat="1" ht="61.5" x14ac:dyDescent="0.25">
      <c r="B39" s="2" t="str">
        <f t="shared" si="0"/>
        <v>RESPONDIDO</v>
      </c>
      <c r="C39" s="29" t="str">
        <f t="shared" ca="1" si="1"/>
        <v/>
      </c>
      <c r="D39" s="2" t="s">
        <v>943</v>
      </c>
      <c r="E39" s="4"/>
      <c r="F39" s="4" t="s">
        <v>12</v>
      </c>
      <c r="G39" s="4"/>
      <c r="H39" s="4"/>
      <c r="I39" s="9" t="s">
        <v>965</v>
      </c>
      <c r="J39" s="9"/>
      <c r="K39" s="3">
        <v>44223</v>
      </c>
      <c r="L39" s="6">
        <v>44232</v>
      </c>
      <c r="M39" s="24">
        <f t="shared" si="2"/>
        <v>9</v>
      </c>
      <c r="N39" s="12" t="str">
        <f t="shared" si="3"/>
        <v>Não</v>
      </c>
      <c r="O39" s="2" t="s">
        <v>957</v>
      </c>
      <c r="P39" s="11"/>
      <c r="Q39" s="30" t="s">
        <v>21</v>
      </c>
      <c r="R39" s="30" t="str">
        <f t="shared" si="4"/>
        <v>F</v>
      </c>
      <c r="S39" s="4" t="s">
        <v>276</v>
      </c>
      <c r="T39" s="4" t="s">
        <v>91</v>
      </c>
      <c r="U39" s="4" t="s">
        <v>243</v>
      </c>
      <c r="V39" s="11" t="s">
        <v>1435</v>
      </c>
      <c r="W39" s="4" t="s">
        <v>37</v>
      </c>
    </row>
    <row r="40" spans="2:23" customFormat="1" ht="61.5" x14ac:dyDescent="0.25">
      <c r="B40" s="2" t="str">
        <f t="shared" si="0"/>
        <v>RESPONDIDO</v>
      </c>
      <c r="C40" s="29" t="str">
        <f t="shared" ca="1" si="1"/>
        <v/>
      </c>
      <c r="D40" s="2" t="s">
        <v>944</v>
      </c>
      <c r="E40" s="4"/>
      <c r="F40" s="4" t="s">
        <v>12</v>
      </c>
      <c r="G40" s="4"/>
      <c r="H40" s="4"/>
      <c r="I40" s="9" t="s">
        <v>966</v>
      </c>
      <c r="J40" s="9"/>
      <c r="K40" s="3">
        <v>44223</v>
      </c>
      <c r="L40" s="6">
        <v>44232</v>
      </c>
      <c r="M40" s="24">
        <f t="shared" si="2"/>
        <v>9</v>
      </c>
      <c r="N40" s="12" t="str">
        <f t="shared" si="3"/>
        <v>Não</v>
      </c>
      <c r="O40" s="2" t="s">
        <v>957</v>
      </c>
      <c r="P40" s="11"/>
      <c r="Q40" s="30" t="s">
        <v>21</v>
      </c>
      <c r="R40" s="30" t="str">
        <f t="shared" si="4"/>
        <v>F</v>
      </c>
      <c r="S40" s="4" t="s">
        <v>276</v>
      </c>
      <c r="T40" s="4" t="s">
        <v>91</v>
      </c>
      <c r="U40" s="4" t="s">
        <v>243</v>
      </c>
      <c r="V40" s="11" t="s">
        <v>1434</v>
      </c>
      <c r="W40" s="4" t="s">
        <v>37</v>
      </c>
    </row>
    <row r="41" spans="2:23" customFormat="1" ht="61.5" x14ac:dyDescent="0.25">
      <c r="B41" s="2" t="str">
        <f t="shared" si="0"/>
        <v>RESPONDIDO</v>
      </c>
      <c r="C41" s="29" t="str">
        <f t="shared" ca="1" si="1"/>
        <v/>
      </c>
      <c r="D41" s="2" t="s">
        <v>945</v>
      </c>
      <c r="E41" s="4"/>
      <c r="F41" s="4" t="s">
        <v>12</v>
      </c>
      <c r="G41" s="4"/>
      <c r="H41" s="4"/>
      <c r="I41" s="9" t="s">
        <v>967</v>
      </c>
      <c r="J41" s="9"/>
      <c r="K41" s="3">
        <v>44223</v>
      </c>
      <c r="L41" s="6">
        <v>44232</v>
      </c>
      <c r="M41" s="24">
        <f t="shared" si="2"/>
        <v>9</v>
      </c>
      <c r="N41" s="12" t="str">
        <f t="shared" si="3"/>
        <v>Não</v>
      </c>
      <c r="O41" s="2" t="s">
        <v>957</v>
      </c>
      <c r="P41" s="11"/>
      <c r="Q41" s="30" t="s">
        <v>21</v>
      </c>
      <c r="R41" s="30" t="str">
        <f t="shared" si="4"/>
        <v>F</v>
      </c>
      <c r="S41" s="4" t="s">
        <v>276</v>
      </c>
      <c r="T41" s="4" t="s">
        <v>91</v>
      </c>
      <c r="U41" s="4" t="s">
        <v>243</v>
      </c>
      <c r="V41" s="11" t="s">
        <v>1433</v>
      </c>
      <c r="W41" s="4" t="s">
        <v>37</v>
      </c>
    </row>
    <row r="42" spans="2:23" customFormat="1" ht="75" x14ac:dyDescent="0.25">
      <c r="B42" s="2" t="str">
        <f t="shared" si="0"/>
        <v>RESPONDIDO</v>
      </c>
      <c r="C42" s="29" t="str">
        <f t="shared" ca="1" si="1"/>
        <v/>
      </c>
      <c r="D42" s="2" t="s">
        <v>946</v>
      </c>
      <c r="E42" s="4"/>
      <c r="F42" s="4" t="s">
        <v>14</v>
      </c>
      <c r="G42" s="9" t="s">
        <v>57</v>
      </c>
      <c r="H42" s="4"/>
      <c r="I42" s="9" t="s">
        <v>968</v>
      </c>
      <c r="J42" s="9"/>
      <c r="K42" s="3">
        <v>44223</v>
      </c>
      <c r="L42" s="6">
        <v>44232</v>
      </c>
      <c r="M42" s="24">
        <f t="shared" si="2"/>
        <v>9</v>
      </c>
      <c r="N42" s="12" t="str">
        <f t="shared" si="3"/>
        <v>Não</v>
      </c>
      <c r="O42" s="2" t="s">
        <v>957</v>
      </c>
      <c r="P42" s="11"/>
      <c r="Q42" s="30" t="s">
        <v>21</v>
      </c>
      <c r="R42" s="30" t="str">
        <f t="shared" si="4"/>
        <v>F</v>
      </c>
      <c r="S42" s="4" t="s">
        <v>276</v>
      </c>
      <c r="T42" s="4" t="s">
        <v>91</v>
      </c>
      <c r="U42" s="4" t="s">
        <v>243</v>
      </c>
      <c r="V42" s="11" t="s">
        <v>947</v>
      </c>
      <c r="W42" s="4" t="s">
        <v>37</v>
      </c>
    </row>
    <row r="43" spans="2:23" customFormat="1" ht="61.5" x14ac:dyDescent="0.25">
      <c r="B43" s="2" t="str">
        <f t="shared" si="0"/>
        <v>RESPONDIDO</v>
      </c>
      <c r="C43" s="29" t="str">
        <f t="shared" ca="1" si="1"/>
        <v/>
      </c>
      <c r="D43" s="2" t="s">
        <v>948</v>
      </c>
      <c r="E43" s="4"/>
      <c r="F43" s="4" t="s">
        <v>12</v>
      </c>
      <c r="G43" s="4"/>
      <c r="H43" s="4"/>
      <c r="I43" s="9" t="s">
        <v>969</v>
      </c>
      <c r="J43" s="9"/>
      <c r="K43" s="3">
        <v>44223</v>
      </c>
      <c r="L43" s="6">
        <v>44232</v>
      </c>
      <c r="M43" s="24">
        <f t="shared" si="2"/>
        <v>9</v>
      </c>
      <c r="N43" s="12" t="str">
        <f t="shared" si="3"/>
        <v>Não</v>
      </c>
      <c r="O43" s="2" t="s">
        <v>957</v>
      </c>
      <c r="P43" s="11"/>
      <c r="Q43" s="30" t="s">
        <v>21</v>
      </c>
      <c r="R43" s="30" t="str">
        <f t="shared" si="4"/>
        <v>F</v>
      </c>
      <c r="S43" s="4" t="s">
        <v>276</v>
      </c>
      <c r="T43" s="4" t="s">
        <v>91</v>
      </c>
      <c r="U43" s="4" t="s">
        <v>243</v>
      </c>
      <c r="V43" s="11" t="s">
        <v>1432</v>
      </c>
      <c r="W43" s="4" t="s">
        <v>37</v>
      </c>
    </row>
    <row r="44" spans="2:23" customFormat="1" ht="61.5" x14ac:dyDescent="0.25">
      <c r="B44" s="2" t="str">
        <f t="shared" si="0"/>
        <v>RESPONDIDO</v>
      </c>
      <c r="C44" s="29" t="str">
        <f t="shared" ca="1" si="1"/>
        <v/>
      </c>
      <c r="D44" s="2" t="s">
        <v>949</v>
      </c>
      <c r="E44" s="4"/>
      <c r="F44" s="4" t="s">
        <v>12</v>
      </c>
      <c r="G44" s="4"/>
      <c r="H44" s="4"/>
      <c r="I44" s="9" t="s">
        <v>970</v>
      </c>
      <c r="J44" s="9"/>
      <c r="K44" s="3">
        <v>44223</v>
      </c>
      <c r="L44" s="6">
        <v>44232</v>
      </c>
      <c r="M44" s="24">
        <f t="shared" si="2"/>
        <v>9</v>
      </c>
      <c r="N44" s="12" t="str">
        <f t="shared" si="3"/>
        <v>Não</v>
      </c>
      <c r="O44" s="2" t="s">
        <v>957</v>
      </c>
      <c r="P44" s="11"/>
      <c r="Q44" s="30" t="s">
        <v>21</v>
      </c>
      <c r="R44" s="30" t="str">
        <f t="shared" si="4"/>
        <v>F</v>
      </c>
      <c r="S44" s="4" t="s">
        <v>276</v>
      </c>
      <c r="T44" s="4" t="s">
        <v>91</v>
      </c>
      <c r="U44" s="4" t="s">
        <v>243</v>
      </c>
      <c r="V44" s="11" t="s">
        <v>1431</v>
      </c>
      <c r="W44" s="4" t="s">
        <v>37</v>
      </c>
    </row>
    <row r="45" spans="2:23" customFormat="1" ht="61.5" x14ac:dyDescent="0.25">
      <c r="B45" s="2" t="str">
        <f t="shared" si="0"/>
        <v>RESPONDIDO</v>
      </c>
      <c r="C45" s="29" t="str">
        <f t="shared" ca="1" si="1"/>
        <v/>
      </c>
      <c r="D45" s="2" t="s">
        <v>950</v>
      </c>
      <c r="E45" s="4"/>
      <c r="F45" s="4" t="s">
        <v>12</v>
      </c>
      <c r="G45" s="4"/>
      <c r="H45" s="4"/>
      <c r="I45" s="9" t="s">
        <v>971</v>
      </c>
      <c r="J45" s="9"/>
      <c r="K45" s="3">
        <v>44223</v>
      </c>
      <c r="L45" s="6">
        <v>44232</v>
      </c>
      <c r="M45" s="24">
        <f t="shared" si="2"/>
        <v>9</v>
      </c>
      <c r="N45" s="12" t="str">
        <f t="shared" si="3"/>
        <v>Não</v>
      </c>
      <c r="O45" s="2" t="s">
        <v>957</v>
      </c>
      <c r="P45" s="11"/>
      <c r="Q45" s="30" t="s">
        <v>21</v>
      </c>
      <c r="R45" s="30" t="str">
        <f t="shared" si="4"/>
        <v>F</v>
      </c>
      <c r="S45" s="4" t="s">
        <v>276</v>
      </c>
      <c r="T45" s="4" t="s">
        <v>91</v>
      </c>
      <c r="U45" s="4" t="s">
        <v>243</v>
      </c>
      <c r="V45" s="11" t="s">
        <v>1430</v>
      </c>
      <c r="W45" s="4" t="s">
        <v>37</v>
      </c>
    </row>
    <row r="46" spans="2:23" customFormat="1" ht="61.5" x14ac:dyDescent="0.25">
      <c r="B46" s="2" t="str">
        <f t="shared" si="0"/>
        <v>RESPONDIDO</v>
      </c>
      <c r="C46" s="29" t="str">
        <f t="shared" ca="1" si="1"/>
        <v/>
      </c>
      <c r="D46" s="2" t="s">
        <v>951</v>
      </c>
      <c r="E46" s="4"/>
      <c r="F46" s="4" t="s">
        <v>12</v>
      </c>
      <c r="G46" s="4"/>
      <c r="H46" s="4"/>
      <c r="I46" s="9" t="s">
        <v>972</v>
      </c>
      <c r="J46" s="9"/>
      <c r="K46" s="3">
        <v>44223</v>
      </c>
      <c r="L46" s="6">
        <v>44232</v>
      </c>
      <c r="M46" s="24">
        <f t="shared" si="2"/>
        <v>9</v>
      </c>
      <c r="N46" s="12" t="str">
        <f t="shared" si="3"/>
        <v>Não</v>
      </c>
      <c r="O46" s="2" t="s">
        <v>957</v>
      </c>
      <c r="P46" s="11"/>
      <c r="Q46" s="30" t="s">
        <v>21</v>
      </c>
      <c r="R46" s="30" t="str">
        <f t="shared" si="4"/>
        <v>F</v>
      </c>
      <c r="S46" s="4" t="s">
        <v>276</v>
      </c>
      <c r="T46" s="4" t="s">
        <v>91</v>
      </c>
      <c r="U46" s="4" t="s">
        <v>243</v>
      </c>
      <c r="V46" s="11" t="s">
        <v>1429</v>
      </c>
      <c r="W46" s="4" t="s">
        <v>37</v>
      </c>
    </row>
    <row r="47" spans="2:23" customFormat="1" ht="61.5" x14ac:dyDescent="0.25">
      <c r="B47" s="2" t="str">
        <f t="shared" si="0"/>
        <v>RESPONDIDO</v>
      </c>
      <c r="C47" s="29" t="str">
        <f t="shared" ca="1" si="1"/>
        <v/>
      </c>
      <c r="D47" s="2" t="s">
        <v>952</v>
      </c>
      <c r="E47" s="4"/>
      <c r="F47" s="4" t="s">
        <v>12</v>
      </c>
      <c r="G47" s="4"/>
      <c r="H47" s="4"/>
      <c r="I47" s="9" t="s">
        <v>973</v>
      </c>
      <c r="J47" s="9"/>
      <c r="K47" s="3">
        <v>44223</v>
      </c>
      <c r="L47" s="6">
        <v>44232</v>
      </c>
      <c r="M47" s="24">
        <f t="shared" si="2"/>
        <v>9</v>
      </c>
      <c r="N47" s="12" t="str">
        <f t="shared" si="3"/>
        <v>Não</v>
      </c>
      <c r="O47" s="2" t="s">
        <v>957</v>
      </c>
      <c r="P47" s="11"/>
      <c r="Q47" s="30" t="s">
        <v>21</v>
      </c>
      <c r="R47" s="30" t="str">
        <f t="shared" si="4"/>
        <v>F</v>
      </c>
      <c r="S47" s="4" t="s">
        <v>276</v>
      </c>
      <c r="T47" s="4" t="s">
        <v>91</v>
      </c>
      <c r="U47" s="4" t="s">
        <v>243</v>
      </c>
      <c r="V47" s="11" t="s">
        <v>1428</v>
      </c>
      <c r="W47" s="4" t="s">
        <v>37</v>
      </c>
    </row>
    <row r="48" spans="2:23" customFormat="1" ht="61.5" x14ac:dyDescent="0.25">
      <c r="B48" s="2" t="str">
        <f t="shared" si="0"/>
        <v>RESPONDIDO</v>
      </c>
      <c r="C48" s="29" t="str">
        <f t="shared" ca="1" si="1"/>
        <v/>
      </c>
      <c r="D48" s="2" t="s">
        <v>953</v>
      </c>
      <c r="E48" s="4"/>
      <c r="F48" s="4" t="s">
        <v>12</v>
      </c>
      <c r="G48" s="4"/>
      <c r="H48" s="4"/>
      <c r="I48" s="9" t="s">
        <v>974</v>
      </c>
      <c r="J48" s="9"/>
      <c r="K48" s="3">
        <v>44223</v>
      </c>
      <c r="L48" s="6">
        <v>44232</v>
      </c>
      <c r="M48" s="24">
        <f t="shared" si="2"/>
        <v>9</v>
      </c>
      <c r="N48" s="12" t="str">
        <f t="shared" si="3"/>
        <v>Não</v>
      </c>
      <c r="O48" s="2" t="s">
        <v>957</v>
      </c>
      <c r="P48" s="11"/>
      <c r="Q48" s="30" t="s">
        <v>21</v>
      </c>
      <c r="R48" s="30" t="str">
        <f t="shared" si="4"/>
        <v>F</v>
      </c>
      <c r="S48" s="4" t="s">
        <v>276</v>
      </c>
      <c r="T48" s="4" t="s">
        <v>91</v>
      </c>
      <c r="U48" s="4" t="s">
        <v>243</v>
      </c>
      <c r="V48" s="11" t="s">
        <v>1427</v>
      </c>
      <c r="W48" s="4" t="s">
        <v>37</v>
      </c>
    </row>
    <row r="49" spans="1:23" ht="61.5" x14ac:dyDescent="0.25">
      <c r="A49"/>
      <c r="B49" s="2" t="str">
        <f t="shared" si="0"/>
        <v>RESPONDIDO</v>
      </c>
      <c r="C49" s="29" t="str">
        <f t="shared" ca="1" si="1"/>
        <v/>
      </c>
      <c r="D49" s="2" t="s">
        <v>954</v>
      </c>
      <c r="E49" s="4"/>
      <c r="F49" s="4" t="s">
        <v>12</v>
      </c>
      <c r="G49" s="4"/>
      <c r="H49" s="4"/>
      <c r="I49" s="9" t="s">
        <v>975</v>
      </c>
      <c r="J49" s="9"/>
      <c r="K49" s="3">
        <v>44223</v>
      </c>
      <c r="L49" s="6">
        <v>44232</v>
      </c>
      <c r="M49" s="24">
        <f t="shared" si="2"/>
        <v>9</v>
      </c>
      <c r="N49" s="12" t="str">
        <f t="shared" si="3"/>
        <v>Não</v>
      </c>
      <c r="O49" s="2" t="s">
        <v>957</v>
      </c>
      <c r="P49" s="11"/>
      <c r="Q49" s="30" t="s">
        <v>21</v>
      </c>
      <c r="R49" s="30" t="str">
        <f t="shared" si="4"/>
        <v>F</v>
      </c>
      <c r="S49" s="4" t="s">
        <v>276</v>
      </c>
      <c r="T49" s="4" t="s">
        <v>91</v>
      </c>
      <c r="U49" s="4" t="s">
        <v>243</v>
      </c>
      <c r="V49" s="11" t="s">
        <v>1426</v>
      </c>
      <c r="W49" s="4" t="s">
        <v>37</v>
      </c>
    </row>
    <row r="50" spans="1:23" ht="61.5" x14ac:dyDescent="0.25">
      <c r="A50"/>
      <c r="B50" s="2" t="str">
        <f t="shared" si="0"/>
        <v>RESPONDIDO</v>
      </c>
      <c r="C50" s="29" t="str">
        <f t="shared" ca="1" si="1"/>
        <v/>
      </c>
      <c r="D50" s="2" t="s">
        <v>955</v>
      </c>
      <c r="E50" s="4"/>
      <c r="F50" s="4" t="s">
        <v>12</v>
      </c>
      <c r="G50" s="4"/>
      <c r="H50" s="4"/>
      <c r="I50" s="9" t="s">
        <v>976</v>
      </c>
      <c r="J50" s="9"/>
      <c r="K50" s="3">
        <v>44223</v>
      </c>
      <c r="L50" s="6">
        <v>44232</v>
      </c>
      <c r="M50" s="24">
        <f t="shared" si="2"/>
        <v>9</v>
      </c>
      <c r="N50" s="12" t="str">
        <f t="shared" si="3"/>
        <v>Não</v>
      </c>
      <c r="O50" s="2" t="s">
        <v>957</v>
      </c>
      <c r="P50" s="11"/>
      <c r="Q50" s="30" t="s">
        <v>21</v>
      </c>
      <c r="R50" s="30" t="str">
        <f t="shared" si="4"/>
        <v>F</v>
      </c>
      <c r="S50" s="4" t="s">
        <v>276</v>
      </c>
      <c r="T50" s="4" t="s">
        <v>91</v>
      </c>
      <c r="U50" s="4" t="s">
        <v>243</v>
      </c>
      <c r="V50" s="11" t="s">
        <v>1425</v>
      </c>
      <c r="W50" s="4" t="s">
        <v>37</v>
      </c>
    </row>
    <row r="51" spans="1:23" ht="61.5" x14ac:dyDescent="0.25">
      <c r="A51"/>
      <c r="B51" s="2" t="str">
        <f t="shared" si="0"/>
        <v>RESPONDIDO</v>
      </c>
      <c r="C51" s="29" t="str">
        <f t="shared" ca="1" si="1"/>
        <v/>
      </c>
      <c r="D51" s="2" t="s">
        <v>956</v>
      </c>
      <c r="E51" s="4"/>
      <c r="F51" s="4" t="s">
        <v>12</v>
      </c>
      <c r="G51" s="4"/>
      <c r="H51" s="4"/>
      <c r="I51" s="9" t="s">
        <v>977</v>
      </c>
      <c r="J51" s="9"/>
      <c r="K51" s="3">
        <v>44223</v>
      </c>
      <c r="L51" s="6">
        <v>44232</v>
      </c>
      <c r="M51" s="24">
        <f t="shared" si="2"/>
        <v>9</v>
      </c>
      <c r="N51" s="12" t="str">
        <f t="shared" si="3"/>
        <v>Não</v>
      </c>
      <c r="O51" s="2" t="s">
        <v>957</v>
      </c>
      <c r="P51" s="11"/>
      <c r="Q51" s="30" t="s">
        <v>21</v>
      </c>
      <c r="R51" s="30" t="str">
        <f t="shared" si="4"/>
        <v>F</v>
      </c>
      <c r="S51" s="4" t="s">
        <v>276</v>
      </c>
      <c r="T51" s="4" t="s">
        <v>91</v>
      </c>
      <c r="U51" s="4" t="s">
        <v>243</v>
      </c>
      <c r="V51" s="11" t="s">
        <v>1424</v>
      </c>
      <c r="W51" s="4" t="s">
        <v>37</v>
      </c>
    </row>
    <row r="52" spans="1:23" ht="225" x14ac:dyDescent="0.25">
      <c r="A52"/>
      <c r="B52" s="2" t="str">
        <f t="shared" si="0"/>
        <v>RESPONDIDO</v>
      </c>
      <c r="C52" s="29" t="str">
        <f t="shared" ca="1" si="1"/>
        <v/>
      </c>
      <c r="D52" s="2" t="s">
        <v>958</v>
      </c>
      <c r="E52" s="4"/>
      <c r="F52" s="4" t="s">
        <v>12</v>
      </c>
      <c r="G52" s="4"/>
      <c r="H52" s="4"/>
      <c r="I52" s="9" t="s">
        <v>1012</v>
      </c>
      <c r="J52" s="9"/>
      <c r="K52" s="3">
        <v>44225</v>
      </c>
      <c r="L52" s="6">
        <v>44257</v>
      </c>
      <c r="M52" s="24">
        <f t="shared" si="2"/>
        <v>32</v>
      </c>
      <c r="N52" s="12" t="str">
        <f t="shared" si="3"/>
        <v>Sim</v>
      </c>
      <c r="O52" s="2" t="s">
        <v>959</v>
      </c>
      <c r="P52" s="11"/>
      <c r="Q52" s="30" t="s">
        <v>21</v>
      </c>
      <c r="R52" s="30" t="str">
        <f t="shared" si="4"/>
        <v>F</v>
      </c>
      <c r="S52" s="4" t="s">
        <v>244</v>
      </c>
      <c r="T52" s="4" t="s">
        <v>91</v>
      </c>
      <c r="U52" s="4" t="s">
        <v>243</v>
      </c>
      <c r="V52" s="11" t="s">
        <v>1423</v>
      </c>
      <c r="W52" s="4" t="s">
        <v>34</v>
      </c>
    </row>
    <row r="53" spans="1:23" ht="210" x14ac:dyDescent="0.25">
      <c r="A53"/>
      <c r="B53" s="2" t="str">
        <f t="shared" si="0"/>
        <v>RESPONDIDO</v>
      </c>
      <c r="C53" s="29" t="str">
        <f t="shared" ca="1" si="1"/>
        <v/>
      </c>
      <c r="D53" s="2" t="s">
        <v>962</v>
      </c>
      <c r="E53" s="4"/>
      <c r="F53" s="4" t="s">
        <v>12</v>
      </c>
      <c r="G53" s="4"/>
      <c r="H53" s="4"/>
      <c r="I53" s="9" t="s">
        <v>981</v>
      </c>
      <c r="J53" s="9"/>
      <c r="K53" s="3">
        <v>44230</v>
      </c>
      <c r="L53" s="6">
        <v>44239</v>
      </c>
      <c r="M53" s="24">
        <f t="shared" si="2"/>
        <v>9</v>
      </c>
      <c r="N53" s="12" t="str">
        <f t="shared" si="3"/>
        <v>Não</v>
      </c>
      <c r="O53" s="2" t="s">
        <v>963</v>
      </c>
      <c r="P53" s="11"/>
      <c r="Q53" s="30" t="s">
        <v>22</v>
      </c>
      <c r="R53" s="30" t="str">
        <f t="shared" si="4"/>
        <v>F</v>
      </c>
      <c r="S53" s="4" t="s">
        <v>559</v>
      </c>
      <c r="T53" s="4" t="s">
        <v>256</v>
      </c>
      <c r="U53" s="4" t="s">
        <v>243</v>
      </c>
      <c r="V53" s="11" t="s">
        <v>1422</v>
      </c>
      <c r="W53" s="4" t="s">
        <v>59</v>
      </c>
    </row>
    <row r="54" spans="1:23" ht="64.5" customHeight="1" x14ac:dyDescent="0.25">
      <c r="A54"/>
      <c r="B54" s="2" t="str">
        <f t="shared" si="0"/>
        <v>RESPONDIDO</v>
      </c>
      <c r="C54" s="29" t="str">
        <f t="shared" ca="1" si="1"/>
        <v/>
      </c>
      <c r="D54" s="2" t="s">
        <v>964</v>
      </c>
      <c r="E54" s="4"/>
      <c r="F54" s="4" t="s">
        <v>12</v>
      </c>
      <c r="G54" s="4"/>
      <c r="H54" s="4"/>
      <c r="I54" s="9" t="s">
        <v>1078</v>
      </c>
      <c r="J54" s="9"/>
      <c r="K54" s="3">
        <v>44234</v>
      </c>
      <c r="L54" s="6">
        <v>44265</v>
      </c>
      <c r="M54" s="24">
        <f t="shared" si="2"/>
        <v>31</v>
      </c>
      <c r="N54" s="12" t="str">
        <f t="shared" si="3"/>
        <v>Sim</v>
      </c>
      <c r="O54" s="2" t="s">
        <v>541</v>
      </c>
      <c r="P54" s="11"/>
      <c r="Q54" s="30" t="s">
        <v>21</v>
      </c>
      <c r="R54" s="30" t="str">
        <f t="shared" si="4"/>
        <v>F</v>
      </c>
      <c r="S54" s="4" t="s">
        <v>244</v>
      </c>
      <c r="T54" s="4" t="s">
        <v>91</v>
      </c>
      <c r="U54" s="4" t="s">
        <v>243</v>
      </c>
      <c r="V54" s="11" t="s">
        <v>1421</v>
      </c>
      <c r="W54" s="4" t="s">
        <v>34</v>
      </c>
    </row>
    <row r="55" spans="1:23" ht="270" x14ac:dyDescent="0.25">
      <c r="A55"/>
      <c r="B55" s="2" t="str">
        <f t="shared" si="0"/>
        <v>RESPONDIDO</v>
      </c>
      <c r="C55" s="29" t="str">
        <f t="shared" ca="1" si="1"/>
        <v/>
      </c>
      <c r="D55" s="2" t="s">
        <v>978</v>
      </c>
      <c r="E55" s="4"/>
      <c r="F55" s="4" t="s">
        <v>12</v>
      </c>
      <c r="G55" s="4"/>
      <c r="H55" s="4"/>
      <c r="I55" s="9" t="s">
        <v>1010</v>
      </c>
      <c r="J55" s="9"/>
      <c r="K55" s="3">
        <v>44236</v>
      </c>
      <c r="L55" s="6">
        <v>44256</v>
      </c>
      <c r="M55" s="24">
        <f t="shared" si="2"/>
        <v>20</v>
      </c>
      <c r="N55" s="12" t="str">
        <f t="shared" si="3"/>
        <v>Não</v>
      </c>
      <c r="O55" s="2" t="s">
        <v>979</v>
      </c>
      <c r="P55" s="11"/>
      <c r="Q55" s="30" t="s">
        <v>22</v>
      </c>
      <c r="R55" s="30" t="str">
        <f t="shared" si="4"/>
        <v>F</v>
      </c>
      <c r="S55" s="4" t="s">
        <v>276</v>
      </c>
      <c r="T55" s="4" t="s">
        <v>91</v>
      </c>
      <c r="U55" s="4" t="s">
        <v>243</v>
      </c>
      <c r="V55" s="11" t="s">
        <v>1420</v>
      </c>
      <c r="W55" s="4" t="s">
        <v>26</v>
      </c>
    </row>
    <row r="56" spans="1:23" ht="61.5" x14ac:dyDescent="0.25">
      <c r="A56"/>
      <c r="B56" s="2" t="str">
        <f t="shared" si="0"/>
        <v>RESPONDIDO</v>
      </c>
      <c r="C56" s="29" t="str">
        <f t="shared" ca="1" si="1"/>
        <v/>
      </c>
      <c r="D56" s="2" t="s">
        <v>986</v>
      </c>
      <c r="E56" s="4"/>
      <c r="F56" s="4" t="s">
        <v>12</v>
      </c>
      <c r="G56" s="4"/>
      <c r="H56" s="4"/>
      <c r="I56" s="9" t="s">
        <v>449</v>
      </c>
      <c r="J56" s="9"/>
      <c r="K56" s="3">
        <v>44238</v>
      </c>
      <c r="L56" s="6">
        <v>44267</v>
      </c>
      <c r="M56" s="24">
        <f t="shared" si="2"/>
        <v>29</v>
      </c>
      <c r="N56" s="12" t="str">
        <f t="shared" si="3"/>
        <v>Sim</v>
      </c>
      <c r="O56" s="2"/>
      <c r="P56" s="11" t="s">
        <v>987</v>
      </c>
      <c r="Q56" s="30"/>
      <c r="R56" s="30" t="str">
        <f t="shared" si="4"/>
        <v>J</v>
      </c>
      <c r="S56" s="4" t="s">
        <v>244</v>
      </c>
      <c r="T56" s="4" t="s">
        <v>91</v>
      </c>
      <c r="U56" s="4" t="s">
        <v>243</v>
      </c>
      <c r="V56" s="11" t="s">
        <v>988</v>
      </c>
      <c r="W56" s="4" t="s">
        <v>33</v>
      </c>
    </row>
    <row r="57" spans="1:23" ht="180" x14ac:dyDescent="0.25">
      <c r="A57" s="121"/>
      <c r="B57" s="2" t="str">
        <f t="shared" si="0"/>
        <v>RESPONDIDO</v>
      </c>
      <c r="C57" s="29" t="str">
        <f t="shared" ca="1" si="1"/>
        <v/>
      </c>
      <c r="D57" s="2" t="s">
        <v>989</v>
      </c>
      <c r="E57" s="4"/>
      <c r="F57" s="9" t="s">
        <v>15</v>
      </c>
      <c r="G57" s="4"/>
      <c r="H57" s="4"/>
      <c r="I57" s="9" t="s">
        <v>1079</v>
      </c>
      <c r="J57" s="9"/>
      <c r="K57" s="3">
        <v>44240</v>
      </c>
      <c r="L57" s="6">
        <v>44259</v>
      </c>
      <c r="M57" s="24">
        <f t="shared" si="2"/>
        <v>19</v>
      </c>
      <c r="N57" s="12" t="str">
        <f t="shared" si="3"/>
        <v>Não</v>
      </c>
      <c r="O57" s="2" t="s">
        <v>990</v>
      </c>
      <c r="P57" s="11"/>
      <c r="Q57" s="30" t="s">
        <v>21</v>
      </c>
      <c r="R57" s="30" t="str">
        <f t="shared" si="4"/>
        <v>F</v>
      </c>
      <c r="S57" s="4" t="s">
        <v>276</v>
      </c>
      <c r="T57" s="4" t="s">
        <v>91</v>
      </c>
      <c r="U57" s="4" t="s">
        <v>243</v>
      </c>
      <c r="V57" s="11" t="s">
        <v>1419</v>
      </c>
      <c r="W57" s="4" t="s">
        <v>27</v>
      </c>
    </row>
    <row r="58" spans="1:23" ht="61.5" x14ac:dyDescent="0.25">
      <c r="B58" s="2" t="str">
        <f t="shared" si="0"/>
        <v>RESPONDIDO</v>
      </c>
      <c r="C58" s="29" t="str">
        <f t="shared" ca="1" si="1"/>
        <v/>
      </c>
      <c r="D58" s="2" t="s">
        <v>992</v>
      </c>
      <c r="E58" s="4"/>
      <c r="F58" s="4" t="s">
        <v>12</v>
      </c>
      <c r="G58" s="4"/>
      <c r="H58" s="4"/>
      <c r="I58" s="9" t="s">
        <v>449</v>
      </c>
      <c r="J58" s="9"/>
      <c r="K58" s="3">
        <v>44246</v>
      </c>
      <c r="L58" s="6">
        <v>44264</v>
      </c>
      <c r="M58" s="24">
        <f t="shared" si="2"/>
        <v>18</v>
      </c>
      <c r="N58" s="12" t="str">
        <f t="shared" si="3"/>
        <v>Não</v>
      </c>
      <c r="O58" s="2"/>
      <c r="P58" s="11" t="s">
        <v>316</v>
      </c>
      <c r="Q58" s="30"/>
      <c r="R58" s="30" t="str">
        <f t="shared" si="4"/>
        <v>J</v>
      </c>
      <c r="S58" s="4" t="s">
        <v>276</v>
      </c>
      <c r="T58" s="4" t="s">
        <v>91</v>
      </c>
      <c r="U58" s="4" t="s">
        <v>243</v>
      </c>
      <c r="V58" s="11" t="s">
        <v>993</v>
      </c>
      <c r="W58" s="4" t="s">
        <v>59</v>
      </c>
    </row>
    <row r="59" spans="1:23" ht="90" x14ac:dyDescent="0.25">
      <c r="A59" s="125"/>
      <c r="B59" s="2" t="str">
        <f t="shared" si="0"/>
        <v>RESPONDIDO</v>
      </c>
      <c r="C59" s="29" t="str">
        <f t="shared" ca="1" si="1"/>
        <v/>
      </c>
      <c r="D59" s="2" t="s">
        <v>997</v>
      </c>
      <c r="E59" s="4"/>
      <c r="F59" s="9" t="s">
        <v>15</v>
      </c>
      <c r="G59" s="4"/>
      <c r="H59" s="4"/>
      <c r="I59" s="9" t="s">
        <v>1000</v>
      </c>
      <c r="J59" s="9"/>
      <c r="K59" s="3">
        <v>44252</v>
      </c>
      <c r="L59" s="6">
        <v>44253</v>
      </c>
      <c r="M59" s="24">
        <f t="shared" si="2"/>
        <v>1</v>
      </c>
      <c r="N59" s="12" t="str">
        <f t="shared" si="3"/>
        <v>Não</v>
      </c>
      <c r="O59" s="2" t="s">
        <v>998</v>
      </c>
      <c r="P59" s="11"/>
      <c r="Q59" s="30" t="s">
        <v>21</v>
      </c>
      <c r="R59" s="30" t="s">
        <v>22</v>
      </c>
      <c r="S59" s="4" t="s">
        <v>999</v>
      </c>
      <c r="T59" s="4" t="s">
        <v>91</v>
      </c>
      <c r="U59" s="4" t="s">
        <v>243</v>
      </c>
      <c r="V59" s="11" t="s">
        <v>1418</v>
      </c>
      <c r="W59" s="4" t="s">
        <v>51</v>
      </c>
    </row>
    <row r="60" spans="1:23" ht="61.5" x14ac:dyDescent="0.25">
      <c r="A60" s="127"/>
      <c r="B60" s="2" t="str">
        <f t="shared" si="0"/>
        <v>RESPONDIDO</v>
      </c>
      <c r="C60" s="29" t="str">
        <f t="shared" ca="1" si="1"/>
        <v/>
      </c>
      <c r="D60" s="2" t="s">
        <v>1002</v>
      </c>
      <c r="E60" s="4"/>
      <c r="F60" s="4" t="s">
        <v>12</v>
      </c>
      <c r="G60" s="4"/>
      <c r="H60" s="4"/>
      <c r="I60" s="9" t="s">
        <v>449</v>
      </c>
      <c r="J60" s="9"/>
      <c r="K60" s="3">
        <v>44253</v>
      </c>
      <c r="L60" s="6">
        <v>44279</v>
      </c>
      <c r="M60" s="24">
        <f t="shared" si="2"/>
        <v>26</v>
      </c>
      <c r="N60" s="12" t="str">
        <f t="shared" si="3"/>
        <v>Sim</v>
      </c>
      <c r="O60" s="2" t="s">
        <v>1005</v>
      </c>
      <c r="P60" s="11"/>
      <c r="Q60" s="30" t="s">
        <v>22</v>
      </c>
      <c r="R60" s="30" t="str">
        <f t="shared" ref="R60:R100" si="5">IF(D60="","",IF(P60="","F","J"))</f>
        <v>F</v>
      </c>
      <c r="S60" s="4" t="s">
        <v>244</v>
      </c>
      <c r="T60" s="4" t="s">
        <v>91</v>
      </c>
      <c r="U60" s="4" t="s">
        <v>243</v>
      </c>
      <c r="V60" s="11" t="s">
        <v>1006</v>
      </c>
      <c r="W60" s="4" t="s">
        <v>27</v>
      </c>
    </row>
    <row r="61" spans="1:23" ht="120" x14ac:dyDescent="0.25">
      <c r="A61" s="121"/>
      <c r="B61" s="2" t="str">
        <f t="shared" ref="B61:B92" si="6">IF(D61="","",IF(I61="","PENDENTE","RESPONDIDO"))</f>
        <v>RESPONDIDO</v>
      </c>
      <c r="C61" s="29" t="str">
        <f t="shared" ref="C61:C92" ca="1" si="7">IF(D61="","",IF(I61="",(K61+20)-TODAY(),""))</f>
        <v/>
      </c>
      <c r="D61" s="2" t="s">
        <v>1007</v>
      </c>
      <c r="E61" s="4"/>
      <c r="F61" s="4" t="s">
        <v>12</v>
      </c>
      <c r="G61" s="4"/>
      <c r="H61" s="4"/>
      <c r="I61" s="9" t="s">
        <v>1080</v>
      </c>
      <c r="J61" s="9"/>
      <c r="K61" s="3">
        <v>44255</v>
      </c>
      <c r="L61" s="6">
        <v>44280</v>
      </c>
      <c r="M61" s="24">
        <f t="shared" ref="M61:M92" si="8">IF(L61="","",L61-K61)</f>
        <v>25</v>
      </c>
      <c r="N61" s="12" t="str">
        <f t="shared" ref="N61:N92" si="9">IF(L61="","",IF((L61-K61)&gt;20,"Sim","Não"))</f>
        <v>Sim</v>
      </c>
      <c r="O61" s="2" t="s">
        <v>1003</v>
      </c>
      <c r="P61" s="11"/>
      <c r="Q61" s="30" t="s">
        <v>22</v>
      </c>
      <c r="R61" s="30" t="str">
        <f t="shared" si="5"/>
        <v>F</v>
      </c>
      <c r="S61" s="4" t="s">
        <v>1004</v>
      </c>
      <c r="T61" s="4" t="s">
        <v>91</v>
      </c>
      <c r="U61" s="4" t="s">
        <v>243</v>
      </c>
      <c r="V61" s="11" t="s">
        <v>1008</v>
      </c>
      <c r="W61" s="4" t="s">
        <v>28</v>
      </c>
    </row>
    <row r="62" spans="1:23" ht="90" x14ac:dyDescent="0.25">
      <c r="B62" s="2" t="str">
        <f t="shared" si="6"/>
        <v>RESPONDIDO</v>
      </c>
      <c r="C62" s="29" t="str">
        <f t="shared" ca="1" si="7"/>
        <v/>
      </c>
      <c r="D62" s="2" t="s">
        <v>994</v>
      </c>
      <c r="E62" s="4"/>
      <c r="F62" s="9" t="s">
        <v>15</v>
      </c>
      <c r="G62" s="4"/>
      <c r="H62" s="4"/>
      <c r="I62" s="9" t="s">
        <v>1011</v>
      </c>
      <c r="J62" s="9"/>
      <c r="K62" s="3">
        <v>44256</v>
      </c>
      <c r="L62" s="6">
        <v>44256</v>
      </c>
      <c r="M62" s="24">
        <f t="shared" si="8"/>
        <v>0</v>
      </c>
      <c r="N62" s="12" t="str">
        <f t="shared" si="9"/>
        <v>Não</v>
      </c>
      <c r="O62" s="11" t="s">
        <v>1009</v>
      </c>
      <c r="P62" s="11"/>
      <c r="Q62" s="30" t="s">
        <v>22</v>
      </c>
      <c r="R62" s="30" t="str">
        <f t="shared" si="5"/>
        <v>F</v>
      </c>
      <c r="S62" s="4" t="s">
        <v>244</v>
      </c>
      <c r="T62" s="4" t="s">
        <v>91</v>
      </c>
      <c r="U62" s="4" t="s">
        <v>243</v>
      </c>
      <c r="V62" s="11" t="s">
        <v>1417</v>
      </c>
      <c r="W62" s="4" t="s">
        <v>51</v>
      </c>
    </row>
    <row r="63" spans="1:23" ht="61.5" x14ac:dyDescent="0.25">
      <c r="B63" s="2" t="str">
        <f t="shared" si="6"/>
        <v>RESPONDIDO</v>
      </c>
      <c r="C63" s="29" t="str">
        <f t="shared" ca="1" si="7"/>
        <v/>
      </c>
      <c r="D63" s="2" t="s">
        <v>995</v>
      </c>
      <c r="E63" s="4"/>
      <c r="F63" s="4" t="s">
        <v>12</v>
      </c>
      <c r="G63" s="4"/>
      <c r="H63" s="4"/>
      <c r="I63" s="9" t="s">
        <v>1013</v>
      </c>
      <c r="J63" s="9"/>
      <c r="K63" s="3">
        <v>44256</v>
      </c>
      <c r="L63" s="6">
        <v>44257</v>
      </c>
      <c r="M63" s="24">
        <f t="shared" si="8"/>
        <v>1</v>
      </c>
      <c r="N63" s="12" t="str">
        <f t="shared" si="9"/>
        <v>Não</v>
      </c>
      <c r="O63" s="2" t="s">
        <v>1001</v>
      </c>
      <c r="P63" s="11"/>
      <c r="Q63" s="30" t="s">
        <v>21</v>
      </c>
      <c r="R63" s="30" t="str">
        <f t="shared" si="5"/>
        <v>F</v>
      </c>
      <c r="S63" s="4" t="s">
        <v>276</v>
      </c>
      <c r="T63" s="4" t="s">
        <v>91</v>
      </c>
      <c r="U63" s="4" t="s">
        <v>243</v>
      </c>
      <c r="V63" s="11" t="s">
        <v>996</v>
      </c>
      <c r="W63" s="4" t="s">
        <v>37</v>
      </c>
    </row>
    <row r="64" spans="1:23" ht="90" x14ac:dyDescent="0.25">
      <c r="B64" s="2" t="str">
        <f t="shared" si="6"/>
        <v>RESPONDIDO</v>
      </c>
      <c r="C64" s="29" t="str">
        <f t="shared" ca="1" si="7"/>
        <v/>
      </c>
      <c r="D64" s="2" t="s">
        <v>1014</v>
      </c>
      <c r="E64" s="4"/>
      <c r="F64" s="4" t="s">
        <v>12</v>
      </c>
      <c r="G64" s="4"/>
      <c r="H64" s="4"/>
      <c r="I64" s="131" t="s">
        <v>1073</v>
      </c>
      <c r="J64" s="9"/>
      <c r="K64" s="3">
        <v>44260</v>
      </c>
      <c r="L64" s="6">
        <v>44279</v>
      </c>
      <c r="M64" s="24">
        <f t="shared" si="8"/>
        <v>19</v>
      </c>
      <c r="N64" s="12" t="str">
        <f t="shared" si="9"/>
        <v>Não</v>
      </c>
      <c r="O64" s="2" t="s">
        <v>1015</v>
      </c>
      <c r="P64" s="11"/>
      <c r="Q64" s="30" t="s">
        <v>21</v>
      </c>
      <c r="R64" s="30" t="str">
        <f t="shared" si="5"/>
        <v>F</v>
      </c>
      <c r="S64" s="4" t="s">
        <v>276</v>
      </c>
      <c r="T64" s="4" t="s">
        <v>91</v>
      </c>
      <c r="U64" s="4" t="s">
        <v>243</v>
      </c>
      <c r="V64" s="11" t="s">
        <v>1416</v>
      </c>
      <c r="W64" s="4" t="s">
        <v>59</v>
      </c>
    </row>
    <row r="65" spans="1:23" ht="75" x14ac:dyDescent="0.25">
      <c r="A65"/>
      <c r="B65" s="2" t="str">
        <f t="shared" si="6"/>
        <v>RESPONDIDO</v>
      </c>
      <c r="C65" s="29" t="str">
        <f t="shared" ca="1" si="7"/>
        <v/>
      </c>
      <c r="D65" s="2" t="s">
        <v>1016</v>
      </c>
      <c r="E65" s="4"/>
      <c r="F65" s="4" t="s">
        <v>12</v>
      </c>
      <c r="G65" s="4"/>
      <c r="H65" s="4"/>
      <c r="I65" s="9" t="s">
        <v>1075</v>
      </c>
      <c r="J65" s="9"/>
      <c r="K65" s="3">
        <v>44263</v>
      </c>
      <c r="L65" s="6">
        <v>44280</v>
      </c>
      <c r="M65" s="24">
        <f t="shared" si="8"/>
        <v>17</v>
      </c>
      <c r="N65" s="12" t="str">
        <f t="shared" si="9"/>
        <v>Não</v>
      </c>
      <c r="O65" s="2" t="s">
        <v>1018</v>
      </c>
      <c r="P65" s="11" t="s">
        <v>1017</v>
      </c>
      <c r="Q65" s="30"/>
      <c r="R65" s="30" t="str">
        <f t="shared" si="5"/>
        <v>J</v>
      </c>
      <c r="S65" s="4" t="s">
        <v>276</v>
      </c>
      <c r="T65" s="4" t="s">
        <v>91</v>
      </c>
      <c r="U65" s="4" t="s">
        <v>243</v>
      </c>
      <c r="V65" s="11" t="s">
        <v>1019</v>
      </c>
      <c r="W65" s="4" t="s">
        <v>33</v>
      </c>
    </row>
    <row r="66" spans="1:23" ht="135" x14ac:dyDescent="0.25">
      <c r="A66"/>
      <c r="B66" s="2" t="str">
        <f t="shared" si="6"/>
        <v>RESPONDIDO</v>
      </c>
      <c r="C66" s="29" t="str">
        <f t="shared" ca="1" si="7"/>
        <v/>
      </c>
      <c r="D66" s="2" t="s">
        <v>1020</v>
      </c>
      <c r="E66" s="4"/>
      <c r="F66" s="4" t="s">
        <v>12</v>
      </c>
      <c r="G66" s="4"/>
      <c r="H66" s="4"/>
      <c r="I66" s="9" t="s">
        <v>1074</v>
      </c>
      <c r="J66" s="9"/>
      <c r="K66" s="3">
        <v>44264</v>
      </c>
      <c r="L66" s="6">
        <v>44265</v>
      </c>
      <c r="M66" s="24">
        <f t="shared" si="8"/>
        <v>1</v>
      </c>
      <c r="N66" s="12" t="str">
        <f t="shared" si="9"/>
        <v>Não</v>
      </c>
      <c r="O66" s="2" t="s">
        <v>1021</v>
      </c>
      <c r="P66" s="11"/>
      <c r="Q66" s="30" t="s">
        <v>21</v>
      </c>
      <c r="R66" s="30" t="str">
        <f t="shared" si="5"/>
        <v>F</v>
      </c>
      <c r="S66" s="4" t="s">
        <v>276</v>
      </c>
      <c r="T66" s="4" t="s">
        <v>91</v>
      </c>
      <c r="U66" s="4" t="s">
        <v>243</v>
      </c>
      <c r="V66" s="11" t="s">
        <v>1022</v>
      </c>
      <c r="W66" s="4" t="s">
        <v>51</v>
      </c>
    </row>
    <row r="67" spans="1:23" ht="165" x14ac:dyDescent="0.25">
      <c r="B67" s="2" t="str">
        <f t="shared" si="6"/>
        <v>RESPONDIDO</v>
      </c>
      <c r="C67" s="29" t="str">
        <f t="shared" ca="1" si="7"/>
        <v/>
      </c>
      <c r="D67" s="2" t="s">
        <v>1023</v>
      </c>
      <c r="E67" s="4"/>
      <c r="F67" s="9" t="s">
        <v>13</v>
      </c>
      <c r="G67" s="4"/>
      <c r="H67" s="4"/>
      <c r="I67" s="9" t="s">
        <v>1076</v>
      </c>
      <c r="J67" s="9"/>
      <c r="K67" s="3">
        <v>44264</v>
      </c>
      <c r="L67" s="6">
        <v>44281</v>
      </c>
      <c r="M67" s="24">
        <f t="shared" si="8"/>
        <v>17</v>
      </c>
      <c r="N67" s="12" t="str">
        <f t="shared" si="9"/>
        <v>Não</v>
      </c>
      <c r="O67" s="2" t="s">
        <v>1024</v>
      </c>
      <c r="P67" s="11"/>
      <c r="Q67" s="30" t="s">
        <v>21</v>
      </c>
      <c r="R67" s="30" t="str">
        <f t="shared" si="5"/>
        <v>F</v>
      </c>
      <c r="S67" s="4" t="s">
        <v>244</v>
      </c>
      <c r="T67" s="4" t="s">
        <v>91</v>
      </c>
      <c r="U67" s="4" t="s">
        <v>243</v>
      </c>
      <c r="V67" s="11" t="s">
        <v>1025</v>
      </c>
      <c r="W67" s="4" t="s">
        <v>59</v>
      </c>
    </row>
    <row r="68" spans="1:23" ht="61.5" x14ac:dyDescent="0.25">
      <c r="B68" s="2" t="str">
        <f t="shared" si="6"/>
        <v>RESPONDIDO</v>
      </c>
      <c r="C68" s="29" t="str">
        <f t="shared" ca="1" si="7"/>
        <v/>
      </c>
      <c r="D68" s="2" t="s">
        <v>1026</v>
      </c>
      <c r="E68" s="4"/>
      <c r="F68" s="4" t="s">
        <v>12</v>
      </c>
      <c r="G68" s="4"/>
      <c r="H68" s="4"/>
      <c r="I68" s="9" t="s">
        <v>449</v>
      </c>
      <c r="J68" s="9"/>
      <c r="K68" s="3">
        <v>44267</v>
      </c>
      <c r="L68" s="6">
        <v>44300</v>
      </c>
      <c r="M68" s="24">
        <f t="shared" si="8"/>
        <v>33</v>
      </c>
      <c r="N68" s="12" t="str">
        <f t="shared" si="9"/>
        <v>Sim</v>
      </c>
      <c r="O68" s="2" t="s">
        <v>1024</v>
      </c>
      <c r="P68" s="11"/>
      <c r="Q68" s="30" t="s">
        <v>21</v>
      </c>
      <c r="R68" s="30" t="str">
        <f t="shared" si="5"/>
        <v>F</v>
      </c>
      <c r="S68" s="4" t="s">
        <v>244</v>
      </c>
      <c r="T68" s="4" t="s">
        <v>91</v>
      </c>
      <c r="U68" s="4" t="s">
        <v>243</v>
      </c>
      <c r="V68" s="11" t="s">
        <v>1027</v>
      </c>
      <c r="W68" s="4" t="s">
        <v>30</v>
      </c>
    </row>
    <row r="69" spans="1:23" ht="61.5" x14ac:dyDescent="0.25">
      <c r="B69" s="2" t="str">
        <f t="shared" si="6"/>
        <v>RESPONDIDO</v>
      </c>
      <c r="C69" s="29" t="str">
        <f t="shared" ca="1" si="7"/>
        <v/>
      </c>
      <c r="D69" s="2" t="s">
        <v>1028</v>
      </c>
      <c r="E69" s="4"/>
      <c r="F69" s="4" t="s">
        <v>12</v>
      </c>
      <c r="G69" s="4"/>
      <c r="H69" s="4"/>
      <c r="I69" s="9" t="s">
        <v>449</v>
      </c>
      <c r="J69" s="9"/>
      <c r="K69" s="3">
        <v>44267</v>
      </c>
      <c r="L69" s="6">
        <v>44300</v>
      </c>
      <c r="M69" s="24">
        <f t="shared" si="8"/>
        <v>33</v>
      </c>
      <c r="N69" s="12" t="str">
        <f t="shared" si="9"/>
        <v>Sim</v>
      </c>
      <c r="O69" s="2" t="s">
        <v>1024</v>
      </c>
      <c r="P69" s="11"/>
      <c r="Q69" s="30" t="s">
        <v>21</v>
      </c>
      <c r="R69" s="30" t="str">
        <f t="shared" si="5"/>
        <v>F</v>
      </c>
      <c r="S69" s="4" t="s">
        <v>244</v>
      </c>
      <c r="T69" s="4" t="s">
        <v>91</v>
      </c>
      <c r="U69" s="4" t="s">
        <v>243</v>
      </c>
      <c r="V69" s="11" t="s">
        <v>1029</v>
      </c>
      <c r="W69" s="4" t="s">
        <v>30</v>
      </c>
    </row>
    <row r="70" spans="1:23" ht="61.5" x14ac:dyDescent="0.25">
      <c r="B70" s="2" t="str">
        <f t="shared" si="6"/>
        <v>RESPONDIDO</v>
      </c>
      <c r="C70" s="29" t="str">
        <f t="shared" ca="1" si="7"/>
        <v/>
      </c>
      <c r="D70" s="2" t="s">
        <v>1030</v>
      </c>
      <c r="E70" s="4"/>
      <c r="F70" s="4" t="s">
        <v>12</v>
      </c>
      <c r="G70" s="4"/>
      <c r="H70" s="4"/>
      <c r="I70" s="9" t="s">
        <v>449</v>
      </c>
      <c r="J70" s="9"/>
      <c r="K70" s="3">
        <v>44267</v>
      </c>
      <c r="L70" s="6">
        <v>44300</v>
      </c>
      <c r="M70" s="24">
        <f t="shared" si="8"/>
        <v>33</v>
      </c>
      <c r="N70" s="12" t="str">
        <f t="shared" si="9"/>
        <v>Sim</v>
      </c>
      <c r="O70" s="2" t="s">
        <v>1024</v>
      </c>
      <c r="P70" s="11"/>
      <c r="Q70" s="30" t="s">
        <v>21</v>
      </c>
      <c r="R70" s="30" t="str">
        <f t="shared" si="5"/>
        <v>F</v>
      </c>
      <c r="S70" s="4" t="s">
        <v>244</v>
      </c>
      <c r="T70" s="4" t="s">
        <v>91</v>
      </c>
      <c r="U70" s="4" t="s">
        <v>243</v>
      </c>
      <c r="V70" s="11" t="s">
        <v>1032</v>
      </c>
      <c r="W70" s="4" t="s">
        <v>30</v>
      </c>
    </row>
    <row r="71" spans="1:23" ht="105" x14ac:dyDescent="0.25">
      <c r="B71" s="2" t="str">
        <f t="shared" si="6"/>
        <v>RESPONDIDO</v>
      </c>
      <c r="C71" s="29" t="str">
        <f t="shared" ca="1" si="7"/>
        <v/>
      </c>
      <c r="D71" s="2" t="s">
        <v>1033</v>
      </c>
      <c r="E71" s="4"/>
      <c r="F71" s="9" t="s">
        <v>15</v>
      </c>
      <c r="G71" s="4"/>
      <c r="H71" s="4"/>
      <c r="I71" s="9" t="s">
        <v>1099</v>
      </c>
      <c r="J71" s="9"/>
      <c r="K71" s="3">
        <v>44267</v>
      </c>
      <c r="L71" s="6">
        <v>44293</v>
      </c>
      <c r="M71" s="24">
        <f t="shared" si="8"/>
        <v>26</v>
      </c>
      <c r="N71" s="12" t="str">
        <f t="shared" si="9"/>
        <v>Sim</v>
      </c>
      <c r="O71" s="2" t="s">
        <v>1024</v>
      </c>
      <c r="P71" s="11"/>
      <c r="Q71" s="30" t="s">
        <v>21</v>
      </c>
      <c r="R71" s="30" t="str">
        <f t="shared" si="5"/>
        <v>F</v>
      </c>
      <c r="S71" s="4" t="s">
        <v>244</v>
      </c>
      <c r="T71" s="4" t="s">
        <v>91</v>
      </c>
      <c r="U71" s="4" t="s">
        <v>243</v>
      </c>
      <c r="V71" s="11" t="s">
        <v>1031</v>
      </c>
      <c r="W71" s="4" t="s">
        <v>31</v>
      </c>
    </row>
    <row r="72" spans="1:23" ht="105" x14ac:dyDescent="0.25">
      <c r="A72" s="124"/>
      <c r="B72" s="2" t="str">
        <f t="shared" si="6"/>
        <v>RESPONDIDO</v>
      </c>
      <c r="C72" s="29" t="str">
        <f t="shared" ca="1" si="7"/>
        <v/>
      </c>
      <c r="D72" s="2" t="s">
        <v>1034</v>
      </c>
      <c r="E72" s="4"/>
      <c r="F72" s="9" t="s">
        <v>15</v>
      </c>
      <c r="G72" s="4"/>
      <c r="H72" s="4"/>
      <c r="I72" s="9" t="s">
        <v>1100</v>
      </c>
      <c r="J72" s="9"/>
      <c r="K72" s="3">
        <v>44267</v>
      </c>
      <c r="L72" s="6">
        <v>44293</v>
      </c>
      <c r="M72" s="24">
        <f t="shared" si="8"/>
        <v>26</v>
      </c>
      <c r="N72" s="12" t="str">
        <f t="shared" si="9"/>
        <v>Sim</v>
      </c>
      <c r="O72" s="2" t="s">
        <v>1024</v>
      </c>
      <c r="P72" s="11"/>
      <c r="Q72" s="30" t="s">
        <v>21</v>
      </c>
      <c r="R72" s="30" t="str">
        <f t="shared" si="5"/>
        <v>F</v>
      </c>
      <c r="S72" s="4" t="s">
        <v>244</v>
      </c>
      <c r="T72" s="4" t="s">
        <v>91</v>
      </c>
      <c r="U72" s="4" t="s">
        <v>243</v>
      </c>
      <c r="V72" s="11" t="s">
        <v>1035</v>
      </c>
      <c r="W72" s="4" t="s">
        <v>31</v>
      </c>
    </row>
    <row r="73" spans="1:23" ht="105" x14ac:dyDescent="0.25">
      <c r="B73" s="2" t="str">
        <f t="shared" si="6"/>
        <v>RESPONDIDO</v>
      </c>
      <c r="C73" s="29" t="str">
        <f t="shared" ca="1" si="7"/>
        <v/>
      </c>
      <c r="D73" s="2" t="s">
        <v>1036</v>
      </c>
      <c r="E73" s="4"/>
      <c r="F73" s="9" t="s">
        <v>15</v>
      </c>
      <c r="G73" s="4"/>
      <c r="H73" s="4"/>
      <c r="I73" s="9" t="s">
        <v>1100</v>
      </c>
      <c r="J73" s="9"/>
      <c r="K73" s="3">
        <v>44267</v>
      </c>
      <c r="L73" s="6">
        <v>44293</v>
      </c>
      <c r="M73" s="24">
        <f t="shared" si="8"/>
        <v>26</v>
      </c>
      <c r="N73" s="12" t="str">
        <f t="shared" si="9"/>
        <v>Sim</v>
      </c>
      <c r="O73" s="2" t="s">
        <v>1024</v>
      </c>
      <c r="P73" s="11"/>
      <c r="Q73" s="30" t="s">
        <v>21</v>
      </c>
      <c r="R73" s="30" t="str">
        <f t="shared" si="5"/>
        <v>F</v>
      </c>
      <c r="S73" s="4" t="s">
        <v>244</v>
      </c>
      <c r="T73" s="4" t="s">
        <v>91</v>
      </c>
      <c r="U73" s="4" t="s">
        <v>243</v>
      </c>
      <c r="V73" s="11" t="s">
        <v>1037</v>
      </c>
      <c r="W73" s="4" t="s">
        <v>31</v>
      </c>
    </row>
    <row r="74" spans="1:23" ht="210" x14ac:dyDescent="0.25">
      <c r="A74" s="123"/>
      <c r="B74" s="2" t="str">
        <f t="shared" si="6"/>
        <v>RESPONDIDO</v>
      </c>
      <c r="C74" s="29" t="str">
        <f t="shared" ca="1" si="7"/>
        <v/>
      </c>
      <c r="D74" s="2" t="s">
        <v>1038</v>
      </c>
      <c r="E74" s="4"/>
      <c r="F74" s="9" t="s">
        <v>15</v>
      </c>
      <c r="G74" s="4"/>
      <c r="H74" s="4"/>
      <c r="I74" s="9" t="s">
        <v>1101</v>
      </c>
      <c r="J74" s="9"/>
      <c r="K74" s="3">
        <v>44278</v>
      </c>
      <c r="L74" s="6">
        <v>44298</v>
      </c>
      <c r="M74" s="24">
        <f t="shared" si="8"/>
        <v>20</v>
      </c>
      <c r="N74" s="12" t="str">
        <f t="shared" si="9"/>
        <v>Não</v>
      </c>
      <c r="O74" s="2" t="s">
        <v>1039</v>
      </c>
      <c r="P74" s="11"/>
      <c r="Q74" s="30" t="s">
        <v>21</v>
      </c>
      <c r="R74" s="30" t="str">
        <f t="shared" si="5"/>
        <v>F</v>
      </c>
      <c r="S74" s="4" t="s">
        <v>772</v>
      </c>
      <c r="T74" s="4" t="s">
        <v>1115</v>
      </c>
      <c r="U74" s="4" t="s">
        <v>243</v>
      </c>
      <c r="V74" s="11" t="s">
        <v>1040</v>
      </c>
      <c r="W74" s="4" t="s">
        <v>51</v>
      </c>
    </row>
    <row r="75" spans="1:23" ht="210" x14ac:dyDescent="0.25">
      <c r="A75" s="123"/>
      <c r="B75" s="2" t="str">
        <f t="shared" si="6"/>
        <v>RESPONDIDO</v>
      </c>
      <c r="C75" s="29" t="str">
        <f t="shared" ca="1" si="7"/>
        <v/>
      </c>
      <c r="D75" s="2" t="s">
        <v>1041</v>
      </c>
      <c r="E75" s="4"/>
      <c r="F75" s="9" t="s">
        <v>15</v>
      </c>
      <c r="G75" s="4"/>
      <c r="H75" s="4"/>
      <c r="I75" s="9" t="s">
        <v>1102</v>
      </c>
      <c r="J75" s="9"/>
      <c r="K75" s="3">
        <v>44278</v>
      </c>
      <c r="L75" s="6">
        <v>44298</v>
      </c>
      <c r="M75" s="24">
        <f t="shared" si="8"/>
        <v>20</v>
      </c>
      <c r="N75" s="12" t="str">
        <f t="shared" si="9"/>
        <v>Não</v>
      </c>
      <c r="O75" s="2" t="s">
        <v>1039</v>
      </c>
      <c r="P75" s="11"/>
      <c r="Q75" s="30" t="s">
        <v>21</v>
      </c>
      <c r="R75" s="30" t="str">
        <f t="shared" si="5"/>
        <v>F</v>
      </c>
      <c r="S75" s="4" t="s">
        <v>772</v>
      </c>
      <c r="T75" s="4" t="s">
        <v>1115</v>
      </c>
      <c r="U75" s="4" t="s">
        <v>243</v>
      </c>
      <c r="V75" s="11" t="s">
        <v>1415</v>
      </c>
      <c r="W75" s="4" t="s">
        <v>51</v>
      </c>
    </row>
    <row r="76" spans="1:23" ht="180" x14ac:dyDescent="0.25">
      <c r="B76" s="2" t="str">
        <f t="shared" si="6"/>
        <v>RESPONDIDO</v>
      </c>
      <c r="C76" s="29" t="str">
        <f t="shared" ca="1" si="7"/>
        <v/>
      </c>
      <c r="D76" s="2" t="s">
        <v>1042</v>
      </c>
      <c r="E76" s="4"/>
      <c r="F76" s="9" t="s">
        <v>15</v>
      </c>
      <c r="G76" s="4"/>
      <c r="H76" s="4"/>
      <c r="I76" s="9" t="s">
        <v>1103</v>
      </c>
      <c r="J76" s="9"/>
      <c r="K76" s="3">
        <v>44278</v>
      </c>
      <c r="L76" s="6">
        <v>44298</v>
      </c>
      <c r="M76" s="24">
        <f t="shared" si="8"/>
        <v>20</v>
      </c>
      <c r="N76" s="12" t="str">
        <f t="shared" si="9"/>
        <v>Não</v>
      </c>
      <c r="O76" s="2" t="s">
        <v>1039</v>
      </c>
      <c r="P76" s="11"/>
      <c r="Q76" s="30" t="s">
        <v>21</v>
      </c>
      <c r="R76" s="30" t="str">
        <f t="shared" si="5"/>
        <v>F</v>
      </c>
      <c r="S76" s="4" t="s">
        <v>772</v>
      </c>
      <c r="T76" s="4" t="s">
        <v>1115</v>
      </c>
      <c r="U76" s="4" t="s">
        <v>243</v>
      </c>
      <c r="V76" s="11" t="s">
        <v>1043</v>
      </c>
      <c r="W76" s="4" t="s">
        <v>51</v>
      </c>
    </row>
    <row r="77" spans="1:23" ht="180" x14ac:dyDescent="0.25">
      <c r="A77" s="123"/>
      <c r="B77" s="2" t="str">
        <f t="shared" si="6"/>
        <v>RESPONDIDO</v>
      </c>
      <c r="C77" s="29" t="str">
        <f t="shared" ca="1" si="7"/>
        <v/>
      </c>
      <c r="D77" s="2" t="s">
        <v>1044</v>
      </c>
      <c r="E77" s="4"/>
      <c r="F77" s="9" t="s">
        <v>15</v>
      </c>
      <c r="G77" s="4"/>
      <c r="H77" s="4"/>
      <c r="I77" s="9" t="s">
        <v>1104</v>
      </c>
      <c r="J77" s="9"/>
      <c r="K77" s="3">
        <v>44278</v>
      </c>
      <c r="L77" s="6">
        <v>44298</v>
      </c>
      <c r="M77" s="24">
        <f t="shared" si="8"/>
        <v>20</v>
      </c>
      <c r="N77" s="12" t="str">
        <f t="shared" si="9"/>
        <v>Não</v>
      </c>
      <c r="O77" s="2" t="s">
        <v>1039</v>
      </c>
      <c r="P77" s="11"/>
      <c r="Q77" s="30" t="s">
        <v>21</v>
      </c>
      <c r="R77" s="30" t="str">
        <f t="shared" si="5"/>
        <v>F</v>
      </c>
      <c r="S77" s="4" t="s">
        <v>772</v>
      </c>
      <c r="T77" s="4" t="s">
        <v>1115</v>
      </c>
      <c r="U77" s="4" t="s">
        <v>243</v>
      </c>
      <c r="V77" s="11" t="s">
        <v>1045</v>
      </c>
      <c r="W77" s="4" t="s">
        <v>51</v>
      </c>
    </row>
    <row r="78" spans="1:23" ht="165" x14ac:dyDescent="0.25">
      <c r="B78" s="2" t="str">
        <f t="shared" si="6"/>
        <v>RESPONDIDO</v>
      </c>
      <c r="C78" s="29" t="str">
        <f t="shared" ca="1" si="7"/>
        <v/>
      </c>
      <c r="D78" s="2" t="s">
        <v>1046</v>
      </c>
      <c r="E78" s="4"/>
      <c r="F78" s="9" t="s">
        <v>15</v>
      </c>
      <c r="G78" s="4"/>
      <c r="H78" s="4"/>
      <c r="I78" s="9" t="s">
        <v>1105</v>
      </c>
      <c r="J78" s="9"/>
      <c r="K78" s="3">
        <v>44278</v>
      </c>
      <c r="L78" s="6">
        <v>44298</v>
      </c>
      <c r="M78" s="24">
        <f t="shared" si="8"/>
        <v>20</v>
      </c>
      <c r="N78" s="12" t="str">
        <f t="shared" si="9"/>
        <v>Não</v>
      </c>
      <c r="O78" s="2" t="s">
        <v>1039</v>
      </c>
      <c r="P78" s="11"/>
      <c r="Q78" s="30" t="s">
        <v>21</v>
      </c>
      <c r="R78" s="30" t="str">
        <f t="shared" si="5"/>
        <v>F</v>
      </c>
      <c r="S78" s="4" t="s">
        <v>772</v>
      </c>
      <c r="T78" s="4" t="s">
        <v>1115</v>
      </c>
      <c r="U78" s="4" t="s">
        <v>243</v>
      </c>
      <c r="V78" s="11" t="s">
        <v>1047</v>
      </c>
      <c r="W78" s="4" t="s">
        <v>51</v>
      </c>
    </row>
    <row r="79" spans="1:23" ht="165" x14ac:dyDescent="0.25">
      <c r="B79" s="2" t="str">
        <f t="shared" si="6"/>
        <v>RESPONDIDO</v>
      </c>
      <c r="C79" s="29" t="str">
        <f t="shared" ca="1" si="7"/>
        <v/>
      </c>
      <c r="D79" s="2" t="s">
        <v>1048</v>
      </c>
      <c r="E79" s="4"/>
      <c r="F79" s="9" t="s">
        <v>15</v>
      </c>
      <c r="G79" s="4"/>
      <c r="H79" s="4"/>
      <c r="I79" s="9" t="s">
        <v>1106</v>
      </c>
      <c r="J79" s="9"/>
      <c r="K79" s="3">
        <v>44278</v>
      </c>
      <c r="L79" s="6">
        <v>44298</v>
      </c>
      <c r="M79" s="24">
        <f t="shared" si="8"/>
        <v>20</v>
      </c>
      <c r="N79" s="12" t="str">
        <f t="shared" si="9"/>
        <v>Não</v>
      </c>
      <c r="O79" s="2" t="s">
        <v>1039</v>
      </c>
      <c r="P79" s="11"/>
      <c r="Q79" s="30" t="s">
        <v>21</v>
      </c>
      <c r="R79" s="30" t="str">
        <f t="shared" si="5"/>
        <v>F</v>
      </c>
      <c r="S79" s="4" t="s">
        <v>772</v>
      </c>
      <c r="T79" s="4" t="s">
        <v>1115</v>
      </c>
      <c r="U79" s="4" t="s">
        <v>243</v>
      </c>
      <c r="V79" s="11" t="s">
        <v>1051</v>
      </c>
      <c r="W79" s="4" t="s">
        <v>51</v>
      </c>
    </row>
    <row r="80" spans="1:23" ht="195" x14ac:dyDescent="0.25">
      <c r="A80" s="123"/>
      <c r="B80" s="2" t="str">
        <f t="shared" si="6"/>
        <v>RESPONDIDO</v>
      </c>
      <c r="C80" s="29" t="str">
        <f t="shared" ca="1" si="7"/>
        <v/>
      </c>
      <c r="D80" s="2" t="s">
        <v>1050</v>
      </c>
      <c r="E80" s="4"/>
      <c r="F80" s="9" t="s">
        <v>15</v>
      </c>
      <c r="G80" s="4"/>
      <c r="H80" s="4"/>
      <c r="I80" s="9" t="s">
        <v>1107</v>
      </c>
      <c r="J80" s="9"/>
      <c r="K80" s="3">
        <v>44278</v>
      </c>
      <c r="L80" s="6">
        <v>44298</v>
      </c>
      <c r="M80" s="24">
        <f t="shared" si="8"/>
        <v>20</v>
      </c>
      <c r="N80" s="12" t="str">
        <f t="shared" si="9"/>
        <v>Não</v>
      </c>
      <c r="O80" s="2" t="s">
        <v>1039</v>
      </c>
      <c r="P80" s="11"/>
      <c r="Q80" s="30" t="s">
        <v>21</v>
      </c>
      <c r="R80" s="30" t="str">
        <f t="shared" si="5"/>
        <v>F</v>
      </c>
      <c r="S80" s="4" t="s">
        <v>772</v>
      </c>
      <c r="T80" s="4" t="s">
        <v>1115</v>
      </c>
      <c r="U80" s="4" t="s">
        <v>243</v>
      </c>
      <c r="V80" s="11" t="s">
        <v>1049</v>
      </c>
      <c r="W80" s="4" t="s">
        <v>51</v>
      </c>
    </row>
    <row r="81" spans="1:23" ht="165" x14ac:dyDescent="0.25">
      <c r="B81" s="2" t="str">
        <f t="shared" si="6"/>
        <v>RESPONDIDO</v>
      </c>
      <c r="C81" s="29" t="str">
        <f t="shared" ca="1" si="7"/>
        <v/>
      </c>
      <c r="D81" s="2" t="s">
        <v>1052</v>
      </c>
      <c r="E81" s="4"/>
      <c r="F81" s="9" t="s">
        <v>15</v>
      </c>
      <c r="G81" s="4"/>
      <c r="H81" s="4"/>
      <c r="I81" s="9" t="s">
        <v>1108</v>
      </c>
      <c r="J81" s="9"/>
      <c r="K81" s="3">
        <v>44278</v>
      </c>
      <c r="L81" s="6">
        <v>44298</v>
      </c>
      <c r="M81" s="24">
        <f t="shared" si="8"/>
        <v>20</v>
      </c>
      <c r="N81" s="12" t="str">
        <f t="shared" si="9"/>
        <v>Não</v>
      </c>
      <c r="O81" s="2" t="s">
        <v>1039</v>
      </c>
      <c r="P81" s="11"/>
      <c r="Q81" s="30" t="s">
        <v>21</v>
      </c>
      <c r="R81" s="30" t="str">
        <f t="shared" si="5"/>
        <v>F</v>
      </c>
      <c r="S81" s="4" t="s">
        <v>772</v>
      </c>
      <c r="T81" s="4" t="s">
        <v>1115</v>
      </c>
      <c r="U81" s="4" t="s">
        <v>243</v>
      </c>
      <c r="V81" s="11" t="s">
        <v>1053</v>
      </c>
      <c r="W81" s="4" t="s">
        <v>51</v>
      </c>
    </row>
    <row r="82" spans="1:23" ht="165" x14ac:dyDescent="0.25">
      <c r="B82" s="2" t="str">
        <f t="shared" si="6"/>
        <v>RESPONDIDO</v>
      </c>
      <c r="C82" s="29" t="str">
        <f t="shared" ca="1" si="7"/>
        <v/>
      </c>
      <c r="D82" s="2" t="s">
        <v>1054</v>
      </c>
      <c r="E82" s="4"/>
      <c r="F82" s="9" t="s">
        <v>15</v>
      </c>
      <c r="G82" s="4"/>
      <c r="H82" s="4"/>
      <c r="I82" s="9" t="s">
        <v>1109</v>
      </c>
      <c r="J82" s="9"/>
      <c r="K82" s="3">
        <v>44278</v>
      </c>
      <c r="L82" s="6">
        <v>44298</v>
      </c>
      <c r="M82" s="24">
        <f t="shared" si="8"/>
        <v>20</v>
      </c>
      <c r="N82" s="12" t="str">
        <f t="shared" si="9"/>
        <v>Não</v>
      </c>
      <c r="O82" s="2" t="s">
        <v>1039</v>
      </c>
      <c r="P82" s="11"/>
      <c r="Q82" s="30" t="s">
        <v>21</v>
      </c>
      <c r="R82" s="30" t="str">
        <f t="shared" si="5"/>
        <v>F</v>
      </c>
      <c r="S82" s="4" t="s">
        <v>772</v>
      </c>
      <c r="T82" s="4" t="s">
        <v>1115</v>
      </c>
      <c r="U82" s="4" t="s">
        <v>243</v>
      </c>
      <c r="V82" s="11" t="s">
        <v>1055</v>
      </c>
      <c r="W82" s="4" t="s">
        <v>51</v>
      </c>
    </row>
    <row r="83" spans="1:23" ht="150" x14ac:dyDescent="0.25">
      <c r="B83" s="2" t="str">
        <f t="shared" si="6"/>
        <v>RESPONDIDO</v>
      </c>
      <c r="C83" s="29" t="str">
        <f t="shared" ca="1" si="7"/>
        <v/>
      </c>
      <c r="D83" s="2" t="s">
        <v>1056</v>
      </c>
      <c r="E83" s="4"/>
      <c r="F83" s="9" t="s">
        <v>15</v>
      </c>
      <c r="G83" s="4"/>
      <c r="H83" s="4"/>
      <c r="I83" s="9" t="s">
        <v>1077</v>
      </c>
      <c r="J83" s="9"/>
      <c r="K83" s="3">
        <v>44279</v>
      </c>
      <c r="L83" s="6">
        <v>44280</v>
      </c>
      <c r="M83" s="24">
        <f t="shared" si="8"/>
        <v>1</v>
      </c>
      <c r="N83" s="12" t="str">
        <f t="shared" si="9"/>
        <v>Não</v>
      </c>
      <c r="O83" s="2" t="s">
        <v>1021</v>
      </c>
      <c r="P83" s="11"/>
      <c r="Q83" s="30" t="s">
        <v>21</v>
      </c>
      <c r="R83" s="30" t="str">
        <f t="shared" si="5"/>
        <v>F</v>
      </c>
      <c r="S83" s="4" t="s">
        <v>276</v>
      </c>
      <c r="T83" s="4" t="s">
        <v>91</v>
      </c>
      <c r="U83" s="4" t="s">
        <v>243</v>
      </c>
      <c r="V83" s="11" t="s">
        <v>1057</v>
      </c>
      <c r="W83" s="4" t="s">
        <v>51</v>
      </c>
    </row>
    <row r="84" spans="1:23" ht="240" x14ac:dyDescent="0.25">
      <c r="B84" s="2" t="str">
        <f t="shared" si="6"/>
        <v>RESPONDIDO</v>
      </c>
      <c r="C84" s="29" t="str">
        <f t="shared" ca="1" si="7"/>
        <v/>
      </c>
      <c r="D84" s="2" t="s">
        <v>1058</v>
      </c>
      <c r="E84" s="4"/>
      <c r="F84" s="4" t="s">
        <v>12</v>
      </c>
      <c r="G84" s="4"/>
      <c r="H84" s="4"/>
      <c r="I84" s="9" t="s">
        <v>449</v>
      </c>
      <c r="J84" s="9"/>
      <c r="K84" s="3">
        <v>44281</v>
      </c>
      <c r="L84" s="6">
        <v>44301</v>
      </c>
      <c r="M84" s="24">
        <f t="shared" si="8"/>
        <v>20</v>
      </c>
      <c r="N84" s="12" t="str">
        <f t="shared" si="9"/>
        <v>Não</v>
      </c>
      <c r="O84" s="2" t="s">
        <v>839</v>
      </c>
      <c r="P84" s="11" t="s">
        <v>732</v>
      </c>
      <c r="Q84" s="30"/>
      <c r="R84" s="30" t="str">
        <f t="shared" si="5"/>
        <v>J</v>
      </c>
      <c r="S84" s="4" t="s">
        <v>276</v>
      </c>
      <c r="T84" s="4" t="s">
        <v>91</v>
      </c>
      <c r="U84" s="4" t="s">
        <v>243</v>
      </c>
      <c r="V84" s="11" t="s">
        <v>1059</v>
      </c>
      <c r="W84" s="4" t="s">
        <v>52</v>
      </c>
    </row>
    <row r="85" spans="1:23" ht="61.5" x14ac:dyDescent="0.25">
      <c r="A85" s="123"/>
      <c r="B85" s="2" t="str">
        <f t="shared" si="6"/>
        <v>RESPONDIDO</v>
      </c>
      <c r="C85" s="29" t="str">
        <f t="shared" ca="1" si="7"/>
        <v/>
      </c>
      <c r="D85" s="2" t="s">
        <v>1060</v>
      </c>
      <c r="E85" s="4"/>
      <c r="F85" s="4" t="s">
        <v>12</v>
      </c>
      <c r="G85" s="4"/>
      <c r="H85" s="4"/>
      <c r="I85" s="9" t="s">
        <v>1110</v>
      </c>
      <c r="J85" s="9"/>
      <c r="K85" s="3">
        <v>44285</v>
      </c>
      <c r="L85" s="6">
        <v>44293</v>
      </c>
      <c r="M85" s="24">
        <f t="shared" si="8"/>
        <v>8</v>
      </c>
      <c r="N85" s="12" t="str">
        <f t="shared" si="9"/>
        <v>Não</v>
      </c>
      <c r="O85" s="2" t="s">
        <v>1024</v>
      </c>
      <c r="P85" s="11"/>
      <c r="Q85" s="30" t="s">
        <v>21</v>
      </c>
      <c r="R85" s="30" t="str">
        <f t="shared" si="5"/>
        <v>F</v>
      </c>
      <c r="S85" s="4" t="s">
        <v>244</v>
      </c>
      <c r="T85" s="4" t="s">
        <v>91</v>
      </c>
      <c r="U85" s="4" t="s">
        <v>243</v>
      </c>
      <c r="V85" s="11" t="s">
        <v>1061</v>
      </c>
      <c r="W85" s="4" t="s">
        <v>30</v>
      </c>
    </row>
    <row r="86" spans="1:23" ht="75" x14ac:dyDescent="0.25">
      <c r="B86" s="2" t="str">
        <f t="shared" si="6"/>
        <v>RESPONDIDO</v>
      </c>
      <c r="C86" s="29" t="str">
        <f t="shared" ca="1" si="7"/>
        <v/>
      </c>
      <c r="D86" s="2" t="s">
        <v>1062</v>
      </c>
      <c r="E86" s="4"/>
      <c r="F86" s="4" t="s">
        <v>12</v>
      </c>
      <c r="G86" s="4"/>
      <c r="H86" s="4"/>
      <c r="I86" s="9" t="s">
        <v>1117</v>
      </c>
      <c r="J86" s="9"/>
      <c r="K86" s="3">
        <v>44285</v>
      </c>
      <c r="L86" s="6">
        <v>44316</v>
      </c>
      <c r="M86" s="24">
        <f t="shared" si="8"/>
        <v>31</v>
      </c>
      <c r="N86" s="12" t="str">
        <f t="shared" si="9"/>
        <v>Sim</v>
      </c>
      <c r="O86" s="2" t="s">
        <v>1024</v>
      </c>
      <c r="P86" s="11"/>
      <c r="Q86" s="30" t="s">
        <v>21</v>
      </c>
      <c r="R86" s="30" t="str">
        <f t="shared" si="5"/>
        <v>F</v>
      </c>
      <c r="S86" s="4" t="s">
        <v>244</v>
      </c>
      <c r="T86" s="4" t="s">
        <v>91</v>
      </c>
      <c r="U86" s="4" t="s">
        <v>243</v>
      </c>
      <c r="V86" s="11" t="s">
        <v>1063</v>
      </c>
      <c r="W86" s="4" t="s">
        <v>33</v>
      </c>
    </row>
    <row r="87" spans="1:23" ht="40.5" customHeight="1" x14ac:dyDescent="0.25">
      <c r="B87" s="2" t="str">
        <f t="shared" si="6"/>
        <v>RESPONDIDO</v>
      </c>
      <c r="C87" s="29" t="str">
        <f t="shared" ca="1" si="7"/>
        <v/>
      </c>
      <c r="D87" s="2" t="s">
        <v>1064</v>
      </c>
      <c r="E87" s="4"/>
      <c r="F87" s="4" t="s">
        <v>12</v>
      </c>
      <c r="G87" s="4"/>
      <c r="H87" s="4"/>
      <c r="I87" s="9" t="s">
        <v>449</v>
      </c>
      <c r="J87" s="9"/>
      <c r="K87" s="3">
        <v>44287</v>
      </c>
      <c r="L87" s="6">
        <v>44316</v>
      </c>
      <c r="M87" s="24">
        <f t="shared" si="8"/>
        <v>29</v>
      </c>
      <c r="N87" s="12" t="str">
        <f t="shared" si="9"/>
        <v>Sim</v>
      </c>
      <c r="O87" s="2" t="s">
        <v>1024</v>
      </c>
      <c r="P87" s="11"/>
      <c r="Q87" s="30" t="s">
        <v>21</v>
      </c>
      <c r="R87" s="30" t="str">
        <f t="shared" si="5"/>
        <v>F</v>
      </c>
      <c r="S87" s="4" t="s">
        <v>244</v>
      </c>
      <c r="T87" s="4" t="s">
        <v>91</v>
      </c>
      <c r="U87" s="4" t="s">
        <v>243</v>
      </c>
      <c r="V87" s="11" t="s">
        <v>1065</v>
      </c>
      <c r="W87" s="4" t="s">
        <v>33</v>
      </c>
    </row>
    <row r="88" spans="1:23" ht="56.25" customHeight="1" x14ac:dyDescent="0.25">
      <c r="B88" s="2" t="str">
        <f t="shared" si="6"/>
        <v>RESPONDIDO</v>
      </c>
      <c r="C88" s="29" t="str">
        <f t="shared" ca="1" si="7"/>
        <v/>
      </c>
      <c r="D88" s="2" t="s">
        <v>1066</v>
      </c>
      <c r="E88" s="4"/>
      <c r="F88" s="4" t="s">
        <v>12</v>
      </c>
      <c r="G88" s="4"/>
      <c r="H88" s="4"/>
      <c r="I88" s="9" t="s">
        <v>1111</v>
      </c>
      <c r="J88" s="9"/>
      <c r="K88" s="3">
        <v>44288</v>
      </c>
      <c r="L88" s="6">
        <v>44305</v>
      </c>
      <c r="M88" s="24">
        <f t="shared" si="8"/>
        <v>17</v>
      </c>
      <c r="N88" s="12" t="str">
        <f t="shared" si="9"/>
        <v>Não</v>
      </c>
      <c r="O88" s="2" t="s">
        <v>1067</v>
      </c>
      <c r="P88" s="11"/>
      <c r="Q88" s="30" t="s">
        <v>22</v>
      </c>
      <c r="R88" s="30" t="str">
        <f t="shared" si="5"/>
        <v>F</v>
      </c>
      <c r="S88" s="4" t="s">
        <v>244</v>
      </c>
      <c r="T88" s="4" t="s">
        <v>91</v>
      </c>
      <c r="U88" s="4" t="s">
        <v>243</v>
      </c>
      <c r="V88" s="11" t="s">
        <v>1068</v>
      </c>
      <c r="W88" s="4" t="s">
        <v>28</v>
      </c>
    </row>
    <row r="89" spans="1:23" ht="115.5" customHeight="1" x14ac:dyDescent="0.25">
      <c r="B89" s="2" t="str">
        <f t="shared" si="6"/>
        <v>RESPONDIDO</v>
      </c>
      <c r="C89" s="29" t="str">
        <f t="shared" ca="1" si="7"/>
        <v/>
      </c>
      <c r="D89" s="2" t="s">
        <v>1069</v>
      </c>
      <c r="E89" s="4"/>
      <c r="F89" s="9" t="s">
        <v>15</v>
      </c>
      <c r="G89" s="4"/>
      <c r="H89" s="4"/>
      <c r="I89" s="9" t="s">
        <v>1112</v>
      </c>
      <c r="J89" s="9"/>
      <c r="K89" s="3">
        <v>44288</v>
      </c>
      <c r="L89" s="6">
        <v>44292</v>
      </c>
      <c r="M89" s="24">
        <f t="shared" si="8"/>
        <v>4</v>
      </c>
      <c r="N89" s="12" t="str">
        <f t="shared" si="9"/>
        <v>Não</v>
      </c>
      <c r="O89" s="2" t="s">
        <v>1067</v>
      </c>
      <c r="P89" s="11"/>
      <c r="Q89" s="30" t="s">
        <v>22</v>
      </c>
      <c r="R89" s="30" t="str">
        <f t="shared" si="5"/>
        <v>F</v>
      </c>
      <c r="S89" s="4" t="s">
        <v>244</v>
      </c>
      <c r="T89" s="4" t="s">
        <v>91</v>
      </c>
      <c r="U89" s="4" t="s">
        <v>243</v>
      </c>
      <c r="V89" s="11" t="s">
        <v>1070</v>
      </c>
      <c r="W89" s="4" t="s">
        <v>51</v>
      </c>
    </row>
    <row r="90" spans="1:23" ht="210" x14ac:dyDescent="0.25">
      <c r="A90"/>
      <c r="B90" s="2" t="str">
        <f t="shared" si="6"/>
        <v>RESPONDIDO</v>
      </c>
      <c r="C90" s="29" t="str">
        <f t="shared" ca="1" si="7"/>
        <v/>
      </c>
      <c r="D90" s="2" t="s">
        <v>1071</v>
      </c>
      <c r="E90" s="4"/>
      <c r="F90" s="9" t="s">
        <v>15</v>
      </c>
      <c r="G90" s="4"/>
      <c r="H90" s="4"/>
      <c r="I90" s="9" t="s">
        <v>1113</v>
      </c>
      <c r="J90" s="9"/>
      <c r="K90" s="3">
        <v>44289</v>
      </c>
      <c r="L90" s="6">
        <v>44292</v>
      </c>
      <c r="M90" s="24">
        <f t="shared" si="8"/>
        <v>3</v>
      </c>
      <c r="N90" s="12" t="str">
        <f t="shared" si="9"/>
        <v>Não</v>
      </c>
      <c r="O90" s="2"/>
      <c r="P90" s="11" t="s">
        <v>316</v>
      </c>
      <c r="Q90" s="30"/>
      <c r="R90" s="30" t="str">
        <f t="shared" si="5"/>
        <v>J</v>
      </c>
      <c r="S90" s="4" t="s">
        <v>276</v>
      </c>
      <c r="T90" s="4" t="s">
        <v>91</v>
      </c>
      <c r="U90" s="4" t="s">
        <v>243</v>
      </c>
      <c r="V90" s="11" t="s">
        <v>1072</v>
      </c>
      <c r="W90" s="4" t="s">
        <v>51</v>
      </c>
    </row>
    <row r="91" spans="1:23" ht="270" x14ac:dyDescent="0.25">
      <c r="A91"/>
      <c r="B91" s="2" t="str">
        <f t="shared" si="6"/>
        <v>RESPONDIDO</v>
      </c>
      <c r="C91" s="29" t="str">
        <f t="shared" ca="1" si="7"/>
        <v/>
      </c>
      <c r="D91" s="2" t="s">
        <v>1081</v>
      </c>
      <c r="E91" s="4"/>
      <c r="F91" s="4" t="s">
        <v>12</v>
      </c>
      <c r="G91" s="4"/>
      <c r="H91" s="4"/>
      <c r="I91" s="9" t="s">
        <v>449</v>
      </c>
      <c r="J91" s="9"/>
      <c r="K91" s="3">
        <v>44294</v>
      </c>
      <c r="L91" s="6">
        <v>44313</v>
      </c>
      <c r="M91" s="24">
        <f t="shared" si="8"/>
        <v>19</v>
      </c>
      <c r="N91" s="12" t="str">
        <f t="shared" si="9"/>
        <v>Não</v>
      </c>
      <c r="O91" s="2" t="s">
        <v>1082</v>
      </c>
      <c r="P91" s="11" t="s">
        <v>732</v>
      </c>
      <c r="Q91" s="30"/>
      <c r="R91" s="30" t="str">
        <f t="shared" si="5"/>
        <v>J</v>
      </c>
      <c r="S91" s="4" t="s">
        <v>244</v>
      </c>
      <c r="T91" s="4" t="s">
        <v>91</v>
      </c>
      <c r="U91" s="4" t="s">
        <v>243</v>
      </c>
      <c r="V91" s="11" t="s">
        <v>1414</v>
      </c>
      <c r="W91" s="4" t="s">
        <v>52</v>
      </c>
    </row>
    <row r="92" spans="1:23" ht="75" x14ac:dyDescent="0.25">
      <c r="A92"/>
      <c r="B92" s="2" t="str">
        <f t="shared" si="6"/>
        <v>RESPONDIDO</v>
      </c>
      <c r="C92" s="29" t="str">
        <f t="shared" ca="1" si="7"/>
        <v/>
      </c>
      <c r="D92" s="2" t="s">
        <v>1083</v>
      </c>
      <c r="E92" s="4"/>
      <c r="F92" s="4" t="s">
        <v>14</v>
      </c>
      <c r="G92" s="4" t="s">
        <v>16</v>
      </c>
      <c r="H92" s="4"/>
      <c r="I92" s="9" t="s">
        <v>1116</v>
      </c>
      <c r="J92" s="9"/>
      <c r="K92" s="3">
        <v>44294</v>
      </c>
      <c r="L92" s="6">
        <v>44316</v>
      </c>
      <c r="M92" s="24">
        <f t="shared" si="8"/>
        <v>22</v>
      </c>
      <c r="N92" s="12" t="str">
        <f t="shared" si="9"/>
        <v>Sim</v>
      </c>
      <c r="O92" s="2" t="s">
        <v>1084</v>
      </c>
      <c r="P92" s="11"/>
      <c r="Q92" s="30" t="s">
        <v>22</v>
      </c>
      <c r="R92" s="30" t="str">
        <f t="shared" si="5"/>
        <v>F</v>
      </c>
      <c r="S92" s="4" t="s">
        <v>276</v>
      </c>
      <c r="T92" s="4" t="s">
        <v>91</v>
      </c>
      <c r="U92" s="4" t="s">
        <v>243</v>
      </c>
      <c r="V92" s="11" t="s">
        <v>1413</v>
      </c>
      <c r="W92" s="4" t="s">
        <v>52</v>
      </c>
    </row>
    <row r="93" spans="1:23" ht="195" x14ac:dyDescent="0.25">
      <c r="A93"/>
      <c r="B93" s="2" t="str">
        <f t="shared" ref="B93:B100" si="10">IF(D93="","",IF(I93="","PENDENTE","RESPONDIDO"))</f>
        <v>RESPONDIDO</v>
      </c>
      <c r="C93" s="29" t="str">
        <f t="shared" ref="C93:C100" ca="1" si="11">IF(D93="","",IF(I93="",(K93+20)-TODAY(),""))</f>
        <v/>
      </c>
      <c r="D93" s="2" t="s">
        <v>1085</v>
      </c>
      <c r="E93" s="4"/>
      <c r="F93" s="4" t="s">
        <v>12</v>
      </c>
      <c r="G93" s="4"/>
      <c r="H93" s="4"/>
      <c r="I93" s="9" t="s">
        <v>1118</v>
      </c>
      <c r="J93" s="9"/>
      <c r="K93" s="3">
        <v>44295</v>
      </c>
      <c r="L93" s="6">
        <v>44327</v>
      </c>
      <c r="M93" s="24">
        <f t="shared" ref="M93:M100" si="12">IF(L93="","",L93-K93)</f>
        <v>32</v>
      </c>
      <c r="N93" s="12" t="str">
        <f t="shared" ref="N93:N100" si="13">IF(L93="","",IF((L93-K93)&gt;20,"Sim","Não"))</f>
        <v>Sim</v>
      </c>
      <c r="O93" s="2" t="s">
        <v>541</v>
      </c>
      <c r="P93" s="11"/>
      <c r="Q93" s="30" t="s">
        <v>21</v>
      </c>
      <c r="R93" s="30" t="str">
        <f t="shared" si="5"/>
        <v>F</v>
      </c>
      <c r="S93" s="4" t="s">
        <v>244</v>
      </c>
      <c r="T93" s="4" t="s">
        <v>91</v>
      </c>
      <c r="U93" s="4" t="s">
        <v>243</v>
      </c>
      <c r="V93" s="11" t="s">
        <v>1412</v>
      </c>
      <c r="W93" s="4" t="s">
        <v>29</v>
      </c>
    </row>
    <row r="94" spans="1:23" ht="240" x14ac:dyDescent="0.25">
      <c r="A94"/>
      <c r="B94" s="2" t="str">
        <f t="shared" si="10"/>
        <v>RESPONDIDO</v>
      </c>
      <c r="C94" s="29" t="str">
        <f t="shared" ca="1" si="11"/>
        <v/>
      </c>
      <c r="D94" s="2" t="s">
        <v>1086</v>
      </c>
      <c r="E94" s="4"/>
      <c r="F94" s="9" t="s">
        <v>15</v>
      </c>
      <c r="G94" s="4"/>
      <c r="H94" s="4"/>
      <c r="I94" s="9" t="s">
        <v>1114</v>
      </c>
      <c r="J94" s="9"/>
      <c r="K94" s="3">
        <v>44301</v>
      </c>
      <c r="L94" s="6">
        <v>44302</v>
      </c>
      <c r="M94" s="24">
        <f t="shared" si="12"/>
        <v>1</v>
      </c>
      <c r="N94" s="12" t="str">
        <f t="shared" si="13"/>
        <v>Não</v>
      </c>
      <c r="O94" s="2" t="s">
        <v>1087</v>
      </c>
      <c r="P94" s="11"/>
      <c r="Q94" s="30" t="s">
        <v>22</v>
      </c>
      <c r="R94" s="30" t="str">
        <f t="shared" si="5"/>
        <v>F</v>
      </c>
      <c r="S94" s="4" t="s">
        <v>244</v>
      </c>
      <c r="T94" s="4" t="s">
        <v>91</v>
      </c>
      <c r="U94" s="4" t="s">
        <v>243</v>
      </c>
      <c r="V94" s="11" t="s">
        <v>1411</v>
      </c>
      <c r="W94" s="4" t="s">
        <v>59</v>
      </c>
    </row>
    <row r="95" spans="1:23" ht="61.5" x14ac:dyDescent="0.25">
      <c r="A95"/>
      <c r="B95" s="2" t="str">
        <f t="shared" si="10"/>
        <v>RESPONDIDO</v>
      </c>
      <c r="C95" s="29" t="str">
        <f t="shared" ca="1" si="11"/>
        <v/>
      </c>
      <c r="D95" s="2" t="s">
        <v>1088</v>
      </c>
      <c r="E95" s="4"/>
      <c r="F95" s="4" t="s">
        <v>12</v>
      </c>
      <c r="G95" s="4"/>
      <c r="H95" s="4"/>
      <c r="I95" s="9" t="s">
        <v>449</v>
      </c>
      <c r="J95" s="9"/>
      <c r="K95" s="3">
        <v>44306</v>
      </c>
      <c r="L95" s="6">
        <v>44335</v>
      </c>
      <c r="M95" s="24">
        <f t="shared" si="12"/>
        <v>29</v>
      </c>
      <c r="N95" s="12" t="str">
        <f t="shared" si="13"/>
        <v>Sim</v>
      </c>
      <c r="O95" s="2" t="s">
        <v>1024</v>
      </c>
      <c r="P95" s="11"/>
      <c r="Q95" s="30" t="s">
        <v>21</v>
      </c>
      <c r="R95" s="30" t="str">
        <f t="shared" si="5"/>
        <v>F</v>
      </c>
      <c r="S95" s="4" t="s">
        <v>244</v>
      </c>
      <c r="T95" s="4" t="s">
        <v>91</v>
      </c>
      <c r="U95" s="4" t="s">
        <v>243</v>
      </c>
      <c r="V95" s="11" t="s">
        <v>1089</v>
      </c>
      <c r="W95" s="4" t="s">
        <v>30</v>
      </c>
    </row>
    <row r="96" spans="1:23" ht="75" x14ac:dyDescent="0.25">
      <c r="A96"/>
      <c r="B96" s="2" t="str">
        <f t="shared" si="10"/>
        <v>RESPONDIDO</v>
      </c>
      <c r="C96" s="29" t="str">
        <f t="shared" ca="1" si="11"/>
        <v/>
      </c>
      <c r="D96" s="2" t="s">
        <v>1090</v>
      </c>
      <c r="E96" s="4"/>
      <c r="F96" s="4" t="s">
        <v>12</v>
      </c>
      <c r="G96" s="4"/>
      <c r="H96" s="4"/>
      <c r="I96" s="9" t="s">
        <v>449</v>
      </c>
      <c r="J96" s="9"/>
      <c r="K96" s="3">
        <v>44306</v>
      </c>
      <c r="L96" s="6">
        <v>44322</v>
      </c>
      <c r="M96" s="24">
        <f t="shared" si="12"/>
        <v>16</v>
      </c>
      <c r="N96" s="12" t="str">
        <f t="shared" si="13"/>
        <v>Não</v>
      </c>
      <c r="O96" s="2" t="s">
        <v>1024</v>
      </c>
      <c r="P96" s="11"/>
      <c r="Q96" s="30" t="s">
        <v>21</v>
      </c>
      <c r="R96" s="30" t="str">
        <f t="shared" si="5"/>
        <v>F</v>
      </c>
      <c r="S96" s="4" t="s">
        <v>244</v>
      </c>
      <c r="T96" s="4" t="s">
        <v>91</v>
      </c>
      <c r="U96" s="4" t="s">
        <v>243</v>
      </c>
      <c r="V96" s="11" t="s">
        <v>1091</v>
      </c>
      <c r="W96" s="4" t="s">
        <v>30</v>
      </c>
    </row>
    <row r="97" spans="2:23" customFormat="1" ht="61.5" x14ac:dyDescent="0.25">
      <c r="B97" s="2" t="str">
        <f t="shared" si="10"/>
        <v>RESPONDIDO</v>
      </c>
      <c r="C97" s="29" t="str">
        <f t="shared" ca="1" si="11"/>
        <v/>
      </c>
      <c r="D97" s="2" t="s">
        <v>1092</v>
      </c>
      <c r="E97" s="4"/>
      <c r="F97" s="4" t="s">
        <v>12</v>
      </c>
      <c r="G97" s="4"/>
      <c r="H97" s="4"/>
      <c r="I97" s="9" t="s">
        <v>449</v>
      </c>
      <c r="J97" s="9"/>
      <c r="K97" s="3">
        <v>44306</v>
      </c>
      <c r="L97" s="6">
        <v>44330</v>
      </c>
      <c r="M97" s="24">
        <f t="shared" si="12"/>
        <v>24</v>
      </c>
      <c r="N97" s="12" t="str">
        <f t="shared" si="13"/>
        <v>Sim</v>
      </c>
      <c r="O97" s="2" t="s">
        <v>1024</v>
      </c>
      <c r="P97" s="11"/>
      <c r="Q97" s="30" t="s">
        <v>21</v>
      </c>
      <c r="R97" s="30" t="str">
        <f t="shared" si="5"/>
        <v>F</v>
      </c>
      <c r="S97" s="4" t="s">
        <v>244</v>
      </c>
      <c r="T97" s="4" t="s">
        <v>91</v>
      </c>
      <c r="U97" s="4" t="s">
        <v>243</v>
      </c>
      <c r="V97" s="11" t="s">
        <v>1093</v>
      </c>
      <c r="W97" s="4" t="s">
        <v>30</v>
      </c>
    </row>
    <row r="98" spans="2:23" customFormat="1" ht="165" x14ac:dyDescent="0.25">
      <c r="B98" s="2" t="str">
        <f t="shared" si="10"/>
        <v>RESPONDIDO</v>
      </c>
      <c r="C98" s="29" t="str">
        <f t="shared" ca="1" si="11"/>
        <v/>
      </c>
      <c r="D98" s="2" t="s">
        <v>1094</v>
      </c>
      <c r="E98" s="4"/>
      <c r="F98" s="4" t="s">
        <v>12</v>
      </c>
      <c r="G98" s="4"/>
      <c r="H98" s="4"/>
      <c r="I98" s="9" t="s">
        <v>449</v>
      </c>
      <c r="J98" s="9"/>
      <c r="K98" s="3">
        <v>44306</v>
      </c>
      <c r="L98" s="6">
        <v>44336</v>
      </c>
      <c r="M98" s="24">
        <f t="shared" si="12"/>
        <v>30</v>
      </c>
      <c r="N98" s="12" t="str">
        <f t="shared" si="13"/>
        <v>Sim</v>
      </c>
      <c r="O98" s="2" t="s">
        <v>1024</v>
      </c>
      <c r="P98" s="11"/>
      <c r="Q98" s="30" t="s">
        <v>21</v>
      </c>
      <c r="R98" s="30" t="str">
        <f t="shared" si="5"/>
        <v>F</v>
      </c>
      <c r="S98" s="4" t="s">
        <v>244</v>
      </c>
      <c r="T98" s="4" t="s">
        <v>91</v>
      </c>
      <c r="U98" s="4" t="s">
        <v>243</v>
      </c>
      <c r="V98" s="11" t="s">
        <v>1410</v>
      </c>
      <c r="W98" s="4" t="s">
        <v>31</v>
      </c>
    </row>
    <row r="99" spans="2:23" customFormat="1" ht="165" x14ac:dyDescent="0.25">
      <c r="B99" s="2" t="str">
        <f t="shared" si="10"/>
        <v>RESPONDIDO</v>
      </c>
      <c r="C99" s="29" t="str">
        <f t="shared" ca="1" si="11"/>
        <v/>
      </c>
      <c r="D99" s="2" t="s">
        <v>1095</v>
      </c>
      <c r="E99" s="4"/>
      <c r="F99" s="4" t="s">
        <v>12</v>
      </c>
      <c r="G99" s="4"/>
      <c r="H99" s="4"/>
      <c r="I99" s="9" t="s">
        <v>1119</v>
      </c>
      <c r="J99" s="9"/>
      <c r="K99" s="3">
        <v>44306</v>
      </c>
      <c r="L99" s="6">
        <v>44336</v>
      </c>
      <c r="M99" s="24">
        <f t="shared" si="12"/>
        <v>30</v>
      </c>
      <c r="N99" s="12" t="str">
        <f t="shared" si="13"/>
        <v>Sim</v>
      </c>
      <c r="O99" s="2" t="s">
        <v>1024</v>
      </c>
      <c r="P99" s="11"/>
      <c r="Q99" s="30" t="s">
        <v>21</v>
      </c>
      <c r="R99" s="30" t="str">
        <f t="shared" si="5"/>
        <v>F</v>
      </c>
      <c r="S99" s="4" t="s">
        <v>244</v>
      </c>
      <c r="T99" s="4" t="s">
        <v>91</v>
      </c>
      <c r="U99" s="4" t="s">
        <v>243</v>
      </c>
      <c r="V99" s="11" t="s">
        <v>1096</v>
      </c>
      <c r="W99" s="4" t="s">
        <v>31</v>
      </c>
    </row>
    <row r="100" spans="2:23" customFormat="1" ht="165" x14ac:dyDescent="0.25">
      <c r="B100" s="2" t="str">
        <f t="shared" si="10"/>
        <v>RESPONDIDO</v>
      </c>
      <c r="C100" s="29" t="str">
        <f t="shared" ca="1" si="11"/>
        <v/>
      </c>
      <c r="D100" s="2" t="s">
        <v>1097</v>
      </c>
      <c r="E100" s="4"/>
      <c r="F100" s="4" t="s">
        <v>12</v>
      </c>
      <c r="G100" s="4"/>
      <c r="H100" s="4"/>
      <c r="I100" s="9" t="s">
        <v>1120</v>
      </c>
      <c r="J100" s="9"/>
      <c r="K100" s="3">
        <v>44306</v>
      </c>
      <c r="L100" s="6">
        <v>44336</v>
      </c>
      <c r="M100" s="24">
        <f t="shared" si="12"/>
        <v>30</v>
      </c>
      <c r="N100" s="12" t="str">
        <f t="shared" si="13"/>
        <v>Sim</v>
      </c>
      <c r="O100" s="2" t="s">
        <v>1024</v>
      </c>
      <c r="P100" s="11"/>
      <c r="Q100" s="30" t="s">
        <v>21</v>
      </c>
      <c r="R100" s="30" t="str">
        <f t="shared" si="5"/>
        <v>F</v>
      </c>
      <c r="S100" s="4" t="s">
        <v>244</v>
      </c>
      <c r="T100" s="4" t="s">
        <v>91</v>
      </c>
      <c r="U100" s="4" t="s">
        <v>243</v>
      </c>
      <c r="V100" s="11" t="s">
        <v>1098</v>
      </c>
      <c r="W100" s="4" t="s">
        <v>31</v>
      </c>
    </row>
    <row r="101" spans="2:23" customFormat="1" ht="120" x14ac:dyDescent="0.25">
      <c r="B101" s="2" t="str">
        <f t="shared" ref="B101:B155" si="14">IF(D101="","",IF(I101="","PENDENTE","RESPONDIDO"))</f>
        <v>RESPONDIDO</v>
      </c>
      <c r="C101" s="29" t="str">
        <f t="shared" ref="C101:C155" ca="1" si="15">IF(D101="","",IF(I101="",(K101+20)-TODAY(),""))</f>
        <v/>
      </c>
      <c r="D101" s="2" t="s">
        <v>1121</v>
      </c>
      <c r="E101" s="4"/>
      <c r="F101" s="4" t="s">
        <v>12</v>
      </c>
      <c r="G101" s="4"/>
      <c r="H101" s="4"/>
      <c r="I101" s="9" t="s">
        <v>449</v>
      </c>
      <c r="J101" s="9"/>
      <c r="K101" s="3">
        <v>44316</v>
      </c>
      <c r="L101" s="6">
        <v>44344</v>
      </c>
      <c r="M101" s="24">
        <f t="shared" ref="M101:M155" si="16">IF(L101="","",L101-K101)</f>
        <v>28</v>
      </c>
      <c r="N101" s="12" t="str">
        <f t="shared" ref="N101:N155" si="17">IF(L101="","",IF((L101-K101)&gt;20,"Sim","Não"))</f>
        <v>Sim</v>
      </c>
      <c r="O101" s="2" t="s">
        <v>1122</v>
      </c>
      <c r="P101" s="11"/>
      <c r="Q101" s="30" t="s">
        <v>21</v>
      </c>
      <c r="R101" s="30" t="str">
        <f t="shared" ref="R101:R155" si="18">IF(D101="","",IF(P101="","F","J"))</f>
        <v>F</v>
      </c>
      <c r="S101" s="4" t="s">
        <v>276</v>
      </c>
      <c r="T101" s="4" t="s">
        <v>91</v>
      </c>
      <c r="U101" s="4" t="s">
        <v>243</v>
      </c>
      <c r="V101" s="11" t="s">
        <v>1409</v>
      </c>
      <c r="W101" s="4" t="s">
        <v>29</v>
      </c>
    </row>
    <row r="102" spans="2:23" customFormat="1" ht="61.5" x14ac:dyDescent="0.25">
      <c r="B102" s="2" t="str">
        <f t="shared" si="14"/>
        <v>RESPONDIDO</v>
      </c>
      <c r="C102" s="29" t="str">
        <f t="shared" ca="1" si="15"/>
        <v/>
      </c>
      <c r="D102" s="2" t="s">
        <v>1123</v>
      </c>
      <c r="E102" s="4"/>
      <c r="F102" s="4" t="s">
        <v>12</v>
      </c>
      <c r="G102" s="4"/>
      <c r="H102" s="4"/>
      <c r="I102" s="9" t="s">
        <v>449</v>
      </c>
      <c r="J102" s="9"/>
      <c r="K102" s="3">
        <v>44319</v>
      </c>
      <c r="L102" s="6">
        <v>44329</v>
      </c>
      <c r="M102" s="24">
        <f t="shared" si="16"/>
        <v>10</v>
      </c>
      <c r="N102" s="12" t="str">
        <f t="shared" si="17"/>
        <v>Não</v>
      </c>
      <c r="O102" s="2" t="s">
        <v>1067</v>
      </c>
      <c r="P102" s="11"/>
      <c r="Q102" s="30" t="s">
        <v>22</v>
      </c>
      <c r="R102" s="30" t="str">
        <f t="shared" si="18"/>
        <v>F</v>
      </c>
      <c r="S102" s="4" t="s">
        <v>244</v>
      </c>
      <c r="T102" s="4" t="s">
        <v>91</v>
      </c>
      <c r="U102" s="4" t="s">
        <v>243</v>
      </c>
      <c r="V102" s="11" t="s">
        <v>1124</v>
      </c>
      <c r="W102" s="4" t="s">
        <v>28</v>
      </c>
    </row>
    <row r="103" spans="2:23" customFormat="1" ht="61.5" x14ac:dyDescent="0.25">
      <c r="B103" s="2" t="str">
        <f t="shared" si="14"/>
        <v>RESPONDIDO</v>
      </c>
      <c r="C103" s="29" t="str">
        <f t="shared" ca="1" si="15"/>
        <v/>
      </c>
      <c r="D103" s="2" t="s">
        <v>1125</v>
      </c>
      <c r="E103" s="4"/>
      <c r="F103" s="4" t="s">
        <v>12</v>
      </c>
      <c r="G103" s="4"/>
      <c r="H103" s="4"/>
      <c r="I103" s="9" t="s">
        <v>449</v>
      </c>
      <c r="J103" s="9"/>
      <c r="K103" s="3">
        <v>44320</v>
      </c>
      <c r="L103" s="6">
        <v>44340</v>
      </c>
      <c r="M103" s="24">
        <f t="shared" si="16"/>
        <v>20</v>
      </c>
      <c r="N103" s="12" t="str">
        <f t="shared" si="17"/>
        <v>Não</v>
      </c>
      <c r="O103" s="2" t="s">
        <v>1126</v>
      </c>
      <c r="P103" s="11"/>
      <c r="Q103" s="30" t="s">
        <v>21</v>
      </c>
      <c r="R103" s="30" t="str">
        <f t="shared" si="18"/>
        <v>F</v>
      </c>
      <c r="S103" s="4" t="s">
        <v>244</v>
      </c>
      <c r="T103" s="4" t="s">
        <v>91</v>
      </c>
      <c r="U103" s="4" t="s">
        <v>243</v>
      </c>
      <c r="V103" s="11" t="s">
        <v>1127</v>
      </c>
      <c r="W103" s="4" t="s">
        <v>34</v>
      </c>
    </row>
    <row r="104" spans="2:23" customFormat="1" ht="90" x14ac:dyDescent="0.25">
      <c r="B104" s="2" t="str">
        <f t="shared" si="14"/>
        <v>RESPONDIDO</v>
      </c>
      <c r="C104" s="29" t="str">
        <f t="shared" ca="1" si="15"/>
        <v/>
      </c>
      <c r="D104" s="2" t="s">
        <v>1128</v>
      </c>
      <c r="E104" s="4"/>
      <c r="F104" s="4" t="s">
        <v>12</v>
      </c>
      <c r="G104" s="4"/>
      <c r="H104" s="4"/>
      <c r="I104" s="9" t="s">
        <v>449</v>
      </c>
      <c r="J104" s="9"/>
      <c r="K104" s="3">
        <v>44326</v>
      </c>
      <c r="L104" s="6">
        <v>44356</v>
      </c>
      <c r="M104" s="24">
        <f t="shared" si="16"/>
        <v>30</v>
      </c>
      <c r="N104" s="12" t="str">
        <f t="shared" si="17"/>
        <v>Sim</v>
      </c>
      <c r="O104" s="2" t="s">
        <v>1129</v>
      </c>
      <c r="P104" s="11"/>
      <c r="Q104" s="30" t="s">
        <v>22</v>
      </c>
      <c r="R104" s="30" t="str">
        <f t="shared" si="18"/>
        <v>F</v>
      </c>
      <c r="S104" s="4" t="s">
        <v>244</v>
      </c>
      <c r="T104" s="4" t="s">
        <v>91</v>
      </c>
      <c r="U104" s="4" t="s">
        <v>243</v>
      </c>
      <c r="V104" s="11" t="s">
        <v>1130</v>
      </c>
      <c r="W104" s="4" t="s">
        <v>34</v>
      </c>
    </row>
    <row r="105" spans="2:23" customFormat="1" ht="135" x14ac:dyDescent="0.25">
      <c r="B105" s="2" t="str">
        <f t="shared" si="14"/>
        <v>RESPONDIDO</v>
      </c>
      <c r="C105" s="29" t="str">
        <f t="shared" ca="1" si="15"/>
        <v/>
      </c>
      <c r="D105" s="2" t="s">
        <v>1131</v>
      </c>
      <c r="E105" s="4"/>
      <c r="F105" s="4" t="s">
        <v>12</v>
      </c>
      <c r="G105" s="4"/>
      <c r="H105" s="4"/>
      <c r="I105" s="9" t="s">
        <v>1138</v>
      </c>
      <c r="J105" s="9"/>
      <c r="K105" s="3">
        <v>44329</v>
      </c>
      <c r="L105" s="6">
        <v>44340</v>
      </c>
      <c r="M105" s="24">
        <f t="shared" si="16"/>
        <v>11</v>
      </c>
      <c r="N105" s="12" t="str">
        <f t="shared" si="17"/>
        <v>Não</v>
      </c>
      <c r="O105" s="2" t="s">
        <v>1067</v>
      </c>
      <c r="P105" s="11"/>
      <c r="Q105" s="30" t="s">
        <v>22</v>
      </c>
      <c r="R105" s="30" t="str">
        <f t="shared" si="18"/>
        <v>F</v>
      </c>
      <c r="S105" s="4" t="s">
        <v>244</v>
      </c>
      <c r="T105" s="4" t="s">
        <v>91</v>
      </c>
      <c r="U105" s="4" t="s">
        <v>243</v>
      </c>
      <c r="V105" s="11" t="s">
        <v>1132</v>
      </c>
      <c r="W105" s="4" t="s">
        <v>28</v>
      </c>
    </row>
    <row r="106" spans="2:23" customFormat="1" ht="61.5" x14ac:dyDescent="0.25">
      <c r="B106" s="2" t="str">
        <f t="shared" si="14"/>
        <v>RESPONDIDO</v>
      </c>
      <c r="C106" s="29" t="str">
        <f t="shared" ca="1" si="15"/>
        <v/>
      </c>
      <c r="D106" s="2" t="s">
        <v>1133</v>
      </c>
      <c r="E106" s="4"/>
      <c r="F106" s="4" t="s">
        <v>12</v>
      </c>
      <c r="G106" s="4"/>
      <c r="H106" s="4"/>
      <c r="I106" s="9" t="s">
        <v>1442</v>
      </c>
      <c r="J106" s="9"/>
      <c r="K106" s="3">
        <v>44330</v>
      </c>
      <c r="L106" s="6">
        <v>44350</v>
      </c>
      <c r="M106" s="24">
        <f t="shared" si="16"/>
        <v>20</v>
      </c>
      <c r="N106" s="12" t="str">
        <f t="shared" si="17"/>
        <v>Não</v>
      </c>
      <c r="O106" s="2" t="s">
        <v>1134</v>
      </c>
      <c r="P106" s="11"/>
      <c r="Q106" s="30" t="s">
        <v>21</v>
      </c>
      <c r="R106" s="30" t="str">
        <f t="shared" si="18"/>
        <v>F</v>
      </c>
      <c r="S106" s="4" t="s">
        <v>244</v>
      </c>
      <c r="T106" s="4" t="s">
        <v>91</v>
      </c>
      <c r="U106" s="4" t="s">
        <v>243</v>
      </c>
      <c r="V106" s="11" t="s">
        <v>1135</v>
      </c>
      <c r="W106" s="4" t="s">
        <v>52</v>
      </c>
    </row>
    <row r="107" spans="2:23" customFormat="1" ht="61.5" x14ac:dyDescent="0.25">
      <c r="B107" s="2" t="str">
        <f t="shared" si="14"/>
        <v>RESPONDIDO</v>
      </c>
      <c r="C107" s="29" t="str">
        <f t="shared" ca="1" si="15"/>
        <v/>
      </c>
      <c r="D107" s="2" t="s">
        <v>1136</v>
      </c>
      <c r="E107" s="4"/>
      <c r="F107" s="4" t="s">
        <v>12</v>
      </c>
      <c r="G107" s="4"/>
      <c r="H107" s="4"/>
      <c r="I107" s="9" t="s">
        <v>449</v>
      </c>
      <c r="J107" s="9"/>
      <c r="K107" s="3">
        <v>44335</v>
      </c>
      <c r="L107" s="6">
        <v>44356</v>
      </c>
      <c r="M107" s="24">
        <f t="shared" si="16"/>
        <v>21</v>
      </c>
      <c r="N107" s="12" t="str">
        <f t="shared" si="17"/>
        <v>Sim</v>
      </c>
      <c r="O107" s="11" t="s">
        <v>1489</v>
      </c>
      <c r="P107" s="11" t="s">
        <v>1490</v>
      </c>
      <c r="Q107" s="30"/>
      <c r="R107" s="30" t="s">
        <v>508</v>
      </c>
      <c r="S107" s="4" t="s">
        <v>244</v>
      </c>
      <c r="T107" s="4" t="s">
        <v>91</v>
      </c>
      <c r="U107" s="4" t="s">
        <v>243</v>
      </c>
      <c r="V107" s="11" t="s">
        <v>1137</v>
      </c>
      <c r="W107" s="4" t="s">
        <v>33</v>
      </c>
    </row>
    <row r="108" spans="2:23" customFormat="1" ht="300" x14ac:dyDescent="0.25">
      <c r="B108" s="2" t="str">
        <f t="shared" si="14"/>
        <v>RESPONDIDO</v>
      </c>
      <c r="C108" s="29" t="str">
        <f t="shared" ca="1" si="15"/>
        <v/>
      </c>
      <c r="D108" s="2" t="s">
        <v>1139</v>
      </c>
      <c r="E108" s="4"/>
      <c r="F108" s="4" t="s">
        <v>12</v>
      </c>
      <c r="G108" s="4"/>
      <c r="H108" s="4"/>
      <c r="I108" s="9" t="s">
        <v>449</v>
      </c>
      <c r="J108" s="9"/>
      <c r="K108" s="3">
        <v>44340</v>
      </c>
      <c r="L108" s="6">
        <v>44350</v>
      </c>
      <c r="M108" s="24">
        <f t="shared" si="16"/>
        <v>10</v>
      </c>
      <c r="N108" s="12" t="str">
        <f t="shared" si="17"/>
        <v>Não</v>
      </c>
      <c r="O108" s="11" t="s">
        <v>833</v>
      </c>
      <c r="P108" s="11" t="s">
        <v>832</v>
      </c>
      <c r="Q108" s="30"/>
      <c r="R108" s="30" t="s">
        <v>508</v>
      </c>
      <c r="S108" s="4" t="s">
        <v>837</v>
      </c>
      <c r="T108" s="4" t="s">
        <v>26</v>
      </c>
      <c r="U108" s="4" t="s">
        <v>243</v>
      </c>
      <c r="V108" s="11" t="s">
        <v>1183</v>
      </c>
      <c r="W108" s="4" t="s">
        <v>59</v>
      </c>
    </row>
    <row r="109" spans="2:23" customFormat="1" ht="180" x14ac:dyDescent="0.25">
      <c r="B109" s="2" t="str">
        <f t="shared" si="14"/>
        <v>RESPONDIDO</v>
      </c>
      <c r="C109" s="29" t="str">
        <f t="shared" ca="1" si="15"/>
        <v/>
      </c>
      <c r="D109" s="2" t="s">
        <v>1140</v>
      </c>
      <c r="E109" s="4"/>
      <c r="F109" s="4" t="s">
        <v>12</v>
      </c>
      <c r="G109" s="4"/>
      <c r="H109" s="4"/>
      <c r="I109" s="9" t="s">
        <v>449</v>
      </c>
      <c r="J109" s="9"/>
      <c r="K109" s="3">
        <v>44341</v>
      </c>
      <c r="L109" s="6">
        <v>44370</v>
      </c>
      <c r="M109" s="24">
        <f t="shared" si="16"/>
        <v>29</v>
      </c>
      <c r="N109" s="12" t="str">
        <f t="shared" si="17"/>
        <v>Sim</v>
      </c>
      <c r="O109" s="2" t="s">
        <v>541</v>
      </c>
      <c r="P109" s="11"/>
      <c r="Q109" s="30" t="s">
        <v>21</v>
      </c>
      <c r="R109" s="30" t="str">
        <f t="shared" si="18"/>
        <v>F</v>
      </c>
      <c r="S109" s="4" t="s">
        <v>244</v>
      </c>
      <c r="T109" s="4" t="s">
        <v>91</v>
      </c>
      <c r="U109" s="4" t="s">
        <v>243</v>
      </c>
      <c r="V109" s="11" t="s">
        <v>1184</v>
      </c>
      <c r="W109" s="4" t="s">
        <v>29</v>
      </c>
    </row>
    <row r="110" spans="2:23" customFormat="1" ht="105" x14ac:dyDescent="0.25">
      <c r="B110" s="2" t="str">
        <f t="shared" si="14"/>
        <v>RESPONDIDO</v>
      </c>
      <c r="C110" s="29" t="str">
        <f t="shared" ca="1" si="15"/>
        <v/>
      </c>
      <c r="D110" s="2" t="s">
        <v>1141</v>
      </c>
      <c r="E110" s="4"/>
      <c r="F110" s="4" t="s">
        <v>12</v>
      </c>
      <c r="G110" s="4"/>
      <c r="H110" s="4"/>
      <c r="I110" s="9" t="s">
        <v>1264</v>
      </c>
      <c r="J110" s="9"/>
      <c r="K110" s="3">
        <v>44343</v>
      </c>
      <c r="L110" s="6">
        <v>44363</v>
      </c>
      <c r="M110" s="24">
        <f t="shared" si="16"/>
        <v>20</v>
      </c>
      <c r="N110" s="12" t="str">
        <f t="shared" si="17"/>
        <v>Não</v>
      </c>
      <c r="O110" s="2" t="s">
        <v>1227</v>
      </c>
      <c r="P110" s="11"/>
      <c r="Q110" s="30" t="s">
        <v>21</v>
      </c>
      <c r="R110" s="30" t="str">
        <f t="shared" si="18"/>
        <v>F</v>
      </c>
      <c r="S110" s="4" t="s">
        <v>276</v>
      </c>
      <c r="T110" s="4" t="s">
        <v>91</v>
      </c>
      <c r="U110" s="4" t="s">
        <v>243</v>
      </c>
      <c r="V110" s="11" t="s">
        <v>1185</v>
      </c>
      <c r="W110" s="4" t="s">
        <v>28</v>
      </c>
    </row>
    <row r="111" spans="2:23" customFormat="1" ht="61.5" x14ac:dyDescent="0.25">
      <c r="B111" s="2" t="str">
        <f t="shared" si="14"/>
        <v>RESPONDIDO</v>
      </c>
      <c r="C111" s="29" t="str">
        <f t="shared" ca="1" si="15"/>
        <v/>
      </c>
      <c r="D111" s="2" t="s">
        <v>1142</v>
      </c>
      <c r="E111" s="4"/>
      <c r="F111" s="4" t="s">
        <v>12</v>
      </c>
      <c r="G111" s="4"/>
      <c r="H111" s="4"/>
      <c r="I111" s="9" t="s">
        <v>449</v>
      </c>
      <c r="J111" s="9"/>
      <c r="K111" s="3">
        <v>44344</v>
      </c>
      <c r="L111" s="6">
        <v>44344</v>
      </c>
      <c r="M111" s="24">
        <f t="shared" si="16"/>
        <v>0</v>
      </c>
      <c r="N111" s="12" t="str">
        <f t="shared" si="17"/>
        <v>Não</v>
      </c>
      <c r="O111" s="2" t="s">
        <v>299</v>
      </c>
      <c r="P111" s="11"/>
      <c r="Q111" s="30" t="s">
        <v>21</v>
      </c>
      <c r="R111" s="30" t="str">
        <f t="shared" si="18"/>
        <v>F</v>
      </c>
      <c r="S111" s="4" t="s">
        <v>244</v>
      </c>
      <c r="T111" s="4" t="s">
        <v>91</v>
      </c>
      <c r="U111" s="4" t="s">
        <v>243</v>
      </c>
      <c r="V111" s="11" t="s">
        <v>1186</v>
      </c>
      <c r="W111" s="4" t="s">
        <v>59</v>
      </c>
    </row>
    <row r="112" spans="2:23" customFormat="1" ht="61.5" x14ac:dyDescent="0.25">
      <c r="B112" s="2" t="str">
        <f t="shared" si="14"/>
        <v>RESPONDIDO</v>
      </c>
      <c r="C112" s="29" t="str">
        <f t="shared" ca="1" si="15"/>
        <v/>
      </c>
      <c r="D112" s="2" t="s">
        <v>1143</v>
      </c>
      <c r="E112" s="4"/>
      <c r="F112" s="4" t="s">
        <v>12</v>
      </c>
      <c r="G112" s="4"/>
      <c r="H112" s="4"/>
      <c r="I112" s="9" t="s">
        <v>449</v>
      </c>
      <c r="J112" s="9"/>
      <c r="K112" s="3">
        <v>44344</v>
      </c>
      <c r="L112" s="6">
        <v>44344</v>
      </c>
      <c r="M112" s="24">
        <f t="shared" si="16"/>
        <v>0</v>
      </c>
      <c r="N112" s="12" t="str">
        <f t="shared" si="17"/>
        <v>Não</v>
      </c>
      <c r="O112" s="2" t="s">
        <v>299</v>
      </c>
      <c r="P112" s="11"/>
      <c r="Q112" s="30" t="s">
        <v>21</v>
      </c>
      <c r="R112" s="30" t="str">
        <f t="shared" si="18"/>
        <v>F</v>
      </c>
      <c r="S112" s="4" t="s">
        <v>244</v>
      </c>
      <c r="T112" s="4" t="s">
        <v>91</v>
      </c>
      <c r="U112" s="4" t="s">
        <v>243</v>
      </c>
      <c r="V112" s="11" t="s">
        <v>1187</v>
      </c>
      <c r="W112" s="4" t="s">
        <v>59</v>
      </c>
    </row>
    <row r="113" spans="2:23" customFormat="1" ht="120" x14ac:dyDescent="0.25">
      <c r="B113" s="2" t="str">
        <f t="shared" si="14"/>
        <v>RESPONDIDO</v>
      </c>
      <c r="C113" s="29" t="str">
        <f t="shared" ca="1" si="15"/>
        <v/>
      </c>
      <c r="D113" s="2" t="s">
        <v>1144</v>
      </c>
      <c r="E113" s="4"/>
      <c r="F113" s="4" t="s">
        <v>12</v>
      </c>
      <c r="G113" s="4"/>
      <c r="H113" s="4"/>
      <c r="I113" s="9" t="s">
        <v>1443</v>
      </c>
      <c r="J113" s="9"/>
      <c r="K113" s="3">
        <v>44347</v>
      </c>
      <c r="L113" s="6">
        <v>44377</v>
      </c>
      <c r="M113" s="24">
        <f t="shared" si="16"/>
        <v>30</v>
      </c>
      <c r="N113" s="12" t="str">
        <f t="shared" si="17"/>
        <v>Sim</v>
      </c>
      <c r="O113" s="2" t="s">
        <v>1024</v>
      </c>
      <c r="P113" s="11"/>
      <c r="Q113" s="30" t="s">
        <v>21</v>
      </c>
      <c r="R113" s="30" t="str">
        <f t="shared" si="18"/>
        <v>F</v>
      </c>
      <c r="S113" s="4" t="s">
        <v>244</v>
      </c>
      <c r="T113" s="4" t="s">
        <v>91</v>
      </c>
      <c r="U113" s="4" t="s">
        <v>243</v>
      </c>
      <c r="V113" s="11" t="s">
        <v>1188</v>
      </c>
      <c r="W113" s="4" t="s">
        <v>36</v>
      </c>
    </row>
    <row r="114" spans="2:23" customFormat="1" ht="61.5" x14ac:dyDescent="0.25">
      <c r="B114" s="2" t="str">
        <f t="shared" si="14"/>
        <v>RESPONDIDO</v>
      </c>
      <c r="C114" s="29" t="str">
        <f t="shared" ca="1" si="15"/>
        <v/>
      </c>
      <c r="D114" s="2" t="s">
        <v>1145</v>
      </c>
      <c r="E114" s="4"/>
      <c r="F114" s="4" t="s">
        <v>14</v>
      </c>
      <c r="G114" s="4" t="s">
        <v>17</v>
      </c>
      <c r="H114" s="4"/>
      <c r="I114" s="9" t="s">
        <v>1444</v>
      </c>
      <c r="J114" s="9"/>
      <c r="K114" s="3">
        <v>44356</v>
      </c>
      <c r="L114" s="6">
        <v>44379</v>
      </c>
      <c r="M114" s="24">
        <f t="shared" si="16"/>
        <v>23</v>
      </c>
      <c r="N114" s="12" t="str">
        <f t="shared" si="17"/>
        <v>Sim</v>
      </c>
      <c r="O114" s="2" t="s">
        <v>1228</v>
      </c>
      <c r="P114" s="11"/>
      <c r="Q114" s="30" t="s">
        <v>21</v>
      </c>
      <c r="R114" s="30" t="str">
        <f t="shared" si="18"/>
        <v>F</v>
      </c>
      <c r="S114" s="4" t="s">
        <v>244</v>
      </c>
      <c r="T114" s="4" t="s">
        <v>91</v>
      </c>
      <c r="U114" s="4" t="s">
        <v>243</v>
      </c>
      <c r="V114" s="11" t="s">
        <v>1189</v>
      </c>
      <c r="W114" s="4" t="s">
        <v>33</v>
      </c>
    </row>
    <row r="115" spans="2:23" customFormat="1" ht="330" x14ac:dyDescent="0.25">
      <c r="B115" s="2" t="str">
        <f t="shared" si="14"/>
        <v>RESPONDIDO</v>
      </c>
      <c r="C115" s="29" t="str">
        <f t="shared" ca="1" si="15"/>
        <v/>
      </c>
      <c r="D115" s="2" t="s">
        <v>1146</v>
      </c>
      <c r="E115" s="4"/>
      <c r="F115" s="4" t="s">
        <v>12</v>
      </c>
      <c r="G115" s="4"/>
      <c r="H115" s="4"/>
      <c r="I115" s="9" t="s">
        <v>1445</v>
      </c>
      <c r="J115" s="9"/>
      <c r="K115" s="3">
        <v>44357</v>
      </c>
      <c r="L115" s="6">
        <v>44377</v>
      </c>
      <c r="M115" s="24">
        <f t="shared" si="16"/>
        <v>20</v>
      </c>
      <c r="N115" s="12" t="str">
        <f t="shared" si="17"/>
        <v>Não</v>
      </c>
      <c r="O115" s="2" t="s">
        <v>1024</v>
      </c>
      <c r="P115" s="11"/>
      <c r="Q115" s="30" t="s">
        <v>21</v>
      </c>
      <c r="R115" s="30" t="str">
        <f t="shared" si="18"/>
        <v>F</v>
      </c>
      <c r="S115" s="4" t="s">
        <v>244</v>
      </c>
      <c r="T115" s="4" t="s">
        <v>91</v>
      </c>
      <c r="U115" s="4" t="s">
        <v>243</v>
      </c>
      <c r="V115" s="11" t="s">
        <v>1190</v>
      </c>
      <c r="W115" s="4" t="s">
        <v>31</v>
      </c>
    </row>
    <row r="116" spans="2:23" customFormat="1" ht="195" x14ac:dyDescent="0.25">
      <c r="B116" s="2" t="str">
        <f t="shared" si="14"/>
        <v>RESPONDIDO</v>
      </c>
      <c r="C116" s="29" t="str">
        <f t="shared" ca="1" si="15"/>
        <v/>
      </c>
      <c r="D116" s="2" t="s">
        <v>1147</v>
      </c>
      <c r="E116" s="4"/>
      <c r="F116" s="4" t="s">
        <v>12</v>
      </c>
      <c r="G116" s="4"/>
      <c r="H116" s="4"/>
      <c r="I116" s="9" t="s">
        <v>1446</v>
      </c>
      <c r="J116" s="9"/>
      <c r="K116" s="3">
        <v>44361</v>
      </c>
      <c r="L116" s="6">
        <v>44391</v>
      </c>
      <c r="M116" s="24">
        <f t="shared" si="16"/>
        <v>30</v>
      </c>
      <c r="N116" s="12" t="str">
        <f t="shared" si="17"/>
        <v>Sim</v>
      </c>
      <c r="O116" s="2" t="s">
        <v>1229</v>
      </c>
      <c r="P116" s="11"/>
      <c r="Q116" s="30" t="s">
        <v>22</v>
      </c>
      <c r="R116" s="30" t="str">
        <f t="shared" si="18"/>
        <v>F</v>
      </c>
      <c r="S116" s="4" t="s">
        <v>244</v>
      </c>
      <c r="T116" s="4" t="s">
        <v>91</v>
      </c>
      <c r="U116" s="4" t="s">
        <v>243</v>
      </c>
      <c r="V116" s="11" t="s">
        <v>1191</v>
      </c>
      <c r="W116" s="4" t="s">
        <v>36</v>
      </c>
    </row>
    <row r="117" spans="2:23" customFormat="1" ht="105" x14ac:dyDescent="0.25">
      <c r="B117" s="2" t="str">
        <f t="shared" si="14"/>
        <v>RESPONDIDO</v>
      </c>
      <c r="C117" s="29" t="str">
        <f t="shared" ca="1" si="15"/>
        <v/>
      </c>
      <c r="D117" s="2" t="s">
        <v>1148</v>
      </c>
      <c r="E117" s="4"/>
      <c r="F117" s="4" t="s">
        <v>12</v>
      </c>
      <c r="G117" s="4"/>
      <c r="H117" s="4"/>
      <c r="I117" s="9" t="s">
        <v>449</v>
      </c>
      <c r="J117" s="9"/>
      <c r="K117" s="3">
        <v>44368</v>
      </c>
      <c r="L117" s="6">
        <v>44399</v>
      </c>
      <c r="M117" s="24">
        <f t="shared" si="16"/>
        <v>31</v>
      </c>
      <c r="N117" s="12" t="str">
        <f t="shared" si="17"/>
        <v>Sim</v>
      </c>
      <c r="O117" s="2" t="s">
        <v>1230</v>
      </c>
      <c r="P117" s="11"/>
      <c r="Q117" s="30" t="s">
        <v>21</v>
      </c>
      <c r="R117" s="30" t="str">
        <f t="shared" si="18"/>
        <v>F</v>
      </c>
      <c r="S117" s="4" t="s">
        <v>244</v>
      </c>
      <c r="T117" s="4" t="s">
        <v>91</v>
      </c>
      <c r="U117" s="4" t="s">
        <v>243</v>
      </c>
      <c r="V117" s="11" t="s">
        <v>1192</v>
      </c>
      <c r="W117" s="4" t="s">
        <v>34</v>
      </c>
    </row>
    <row r="118" spans="2:23" customFormat="1" ht="105" x14ac:dyDescent="0.25">
      <c r="B118" s="2" t="str">
        <f t="shared" si="14"/>
        <v>RESPONDIDO</v>
      </c>
      <c r="C118" s="29" t="str">
        <f t="shared" ca="1" si="15"/>
        <v/>
      </c>
      <c r="D118" s="2" t="s">
        <v>1149</v>
      </c>
      <c r="E118" s="4"/>
      <c r="F118" s="4" t="s">
        <v>12</v>
      </c>
      <c r="G118" s="4"/>
      <c r="H118" s="4"/>
      <c r="I118" s="9" t="s">
        <v>449</v>
      </c>
      <c r="J118" s="9"/>
      <c r="K118" s="3">
        <v>44370</v>
      </c>
      <c r="L118" s="6">
        <v>44400</v>
      </c>
      <c r="M118" s="24">
        <f t="shared" si="16"/>
        <v>30</v>
      </c>
      <c r="N118" s="12" t="str">
        <f t="shared" si="17"/>
        <v>Sim</v>
      </c>
      <c r="O118" s="2" t="s">
        <v>1231</v>
      </c>
      <c r="P118" s="11"/>
      <c r="Q118" s="30" t="s">
        <v>22</v>
      </c>
      <c r="R118" s="30" t="str">
        <f t="shared" si="18"/>
        <v>F</v>
      </c>
      <c r="S118" s="4" t="s">
        <v>276</v>
      </c>
      <c r="T118" s="4" t="s">
        <v>91</v>
      </c>
      <c r="U118" s="4" t="s">
        <v>243</v>
      </c>
      <c r="V118" s="11" t="s">
        <v>1193</v>
      </c>
      <c r="W118" s="4" t="s">
        <v>34</v>
      </c>
    </row>
    <row r="119" spans="2:23" customFormat="1" ht="300" x14ac:dyDescent="0.25">
      <c r="B119" s="2" t="str">
        <f t="shared" si="14"/>
        <v>RESPONDIDO</v>
      </c>
      <c r="C119" s="29" t="str">
        <f t="shared" ca="1" si="15"/>
        <v/>
      </c>
      <c r="D119" s="2" t="s">
        <v>1150</v>
      </c>
      <c r="E119" s="4"/>
      <c r="F119" s="4" t="s">
        <v>12</v>
      </c>
      <c r="G119" s="4"/>
      <c r="H119" s="4"/>
      <c r="I119" s="9" t="s">
        <v>1447</v>
      </c>
      <c r="J119" s="9"/>
      <c r="K119" s="3">
        <v>44378</v>
      </c>
      <c r="L119" s="6">
        <v>44407</v>
      </c>
      <c r="M119" s="24">
        <f t="shared" si="16"/>
        <v>29</v>
      </c>
      <c r="N119" s="12" t="str">
        <f t="shared" si="17"/>
        <v>Sim</v>
      </c>
      <c r="O119" s="11" t="s">
        <v>833</v>
      </c>
      <c r="P119" s="11" t="s">
        <v>832</v>
      </c>
      <c r="Q119" s="30"/>
      <c r="R119" s="30" t="s">
        <v>508</v>
      </c>
      <c r="S119" s="4" t="s">
        <v>837</v>
      </c>
      <c r="T119" s="4" t="s">
        <v>26</v>
      </c>
      <c r="U119" s="4" t="s">
        <v>243</v>
      </c>
      <c r="V119" s="11" t="s">
        <v>1183</v>
      </c>
      <c r="W119" s="4" t="s">
        <v>59</v>
      </c>
    </row>
    <row r="120" spans="2:23" customFormat="1" ht="195" x14ac:dyDescent="0.25">
      <c r="B120" s="2" t="str">
        <f t="shared" si="14"/>
        <v>RESPONDIDO</v>
      </c>
      <c r="C120" s="29" t="str">
        <f t="shared" ca="1" si="15"/>
        <v/>
      </c>
      <c r="D120" s="2" t="s">
        <v>1151</v>
      </c>
      <c r="E120" s="4"/>
      <c r="F120" s="4" t="s">
        <v>12</v>
      </c>
      <c r="G120" s="4"/>
      <c r="H120" s="4"/>
      <c r="I120" s="9" t="s">
        <v>449</v>
      </c>
      <c r="J120" s="9"/>
      <c r="K120" s="3">
        <v>44380</v>
      </c>
      <c r="L120" s="6">
        <v>44410</v>
      </c>
      <c r="M120" s="24">
        <f t="shared" si="16"/>
        <v>30</v>
      </c>
      <c r="N120" s="12" t="str">
        <f t="shared" si="17"/>
        <v>Sim</v>
      </c>
      <c r="O120" s="2" t="s">
        <v>1232</v>
      </c>
      <c r="P120" s="11"/>
      <c r="Q120" s="30" t="s">
        <v>22</v>
      </c>
      <c r="R120" s="30" t="str">
        <f t="shared" si="18"/>
        <v>F</v>
      </c>
      <c r="S120" s="4" t="s">
        <v>244</v>
      </c>
      <c r="T120" s="4" t="s">
        <v>91</v>
      </c>
      <c r="U120" s="4" t="s">
        <v>243</v>
      </c>
      <c r="V120" s="11" t="s">
        <v>1194</v>
      </c>
      <c r="W120" s="4" t="s">
        <v>59</v>
      </c>
    </row>
    <row r="121" spans="2:23" customFormat="1" ht="135" x14ac:dyDescent="0.25">
      <c r="B121" s="2" t="str">
        <f t="shared" si="14"/>
        <v>RESPONDIDO</v>
      </c>
      <c r="C121" s="29" t="str">
        <f t="shared" ca="1" si="15"/>
        <v/>
      </c>
      <c r="D121" s="2" t="s">
        <v>1152</v>
      </c>
      <c r="E121" s="4"/>
      <c r="F121" s="4" t="s">
        <v>12</v>
      </c>
      <c r="G121" s="4"/>
      <c r="H121" s="4"/>
      <c r="I121" s="9" t="s">
        <v>1448</v>
      </c>
      <c r="J121" s="9"/>
      <c r="K121" s="3">
        <v>44384</v>
      </c>
      <c r="L121" s="6">
        <v>44392</v>
      </c>
      <c r="M121" s="24">
        <f t="shared" si="16"/>
        <v>8</v>
      </c>
      <c r="N121" s="12" t="str">
        <f t="shared" si="17"/>
        <v>Não</v>
      </c>
      <c r="O121" s="11" t="s">
        <v>1233</v>
      </c>
      <c r="P121" s="11"/>
      <c r="Q121" s="30" t="s">
        <v>21</v>
      </c>
      <c r="R121" s="30" t="str">
        <f t="shared" si="18"/>
        <v>F</v>
      </c>
      <c r="S121" s="4" t="s">
        <v>244</v>
      </c>
      <c r="T121" s="4" t="s">
        <v>91</v>
      </c>
      <c r="U121" s="4" t="s">
        <v>243</v>
      </c>
      <c r="V121" s="11" t="s">
        <v>1195</v>
      </c>
      <c r="W121" s="4" t="s">
        <v>33</v>
      </c>
    </row>
    <row r="122" spans="2:23" customFormat="1" ht="120" x14ac:dyDescent="0.25">
      <c r="B122" s="2" t="str">
        <f t="shared" si="14"/>
        <v>RESPONDIDO</v>
      </c>
      <c r="C122" s="29" t="str">
        <f t="shared" ca="1" si="15"/>
        <v/>
      </c>
      <c r="D122" s="2" t="s">
        <v>1153</v>
      </c>
      <c r="E122" s="4"/>
      <c r="F122" s="4" t="s">
        <v>12</v>
      </c>
      <c r="G122" s="4"/>
      <c r="H122" s="4"/>
      <c r="I122" s="9" t="s">
        <v>449</v>
      </c>
      <c r="J122" s="9"/>
      <c r="K122" s="3">
        <v>44385</v>
      </c>
      <c r="L122" s="6">
        <v>44412</v>
      </c>
      <c r="M122" s="24">
        <f t="shared" si="16"/>
        <v>27</v>
      </c>
      <c r="N122" s="12" t="str">
        <f t="shared" si="17"/>
        <v>Sim</v>
      </c>
      <c r="O122" s="1"/>
      <c r="P122" s="2" t="s">
        <v>1234</v>
      </c>
      <c r="Q122" s="30"/>
      <c r="R122" s="30" t="s">
        <v>508</v>
      </c>
      <c r="S122" s="4" t="s">
        <v>276</v>
      </c>
      <c r="T122" s="4" t="s">
        <v>91</v>
      </c>
      <c r="U122" s="4" t="s">
        <v>243</v>
      </c>
      <c r="V122" s="11" t="s">
        <v>1196</v>
      </c>
      <c r="W122" s="4" t="s">
        <v>30</v>
      </c>
    </row>
    <row r="123" spans="2:23" customFormat="1" ht="61.5" x14ac:dyDescent="0.25">
      <c r="B123" s="2" t="str">
        <f t="shared" si="14"/>
        <v>RESPONDIDO</v>
      </c>
      <c r="C123" s="29" t="str">
        <f t="shared" ca="1" si="15"/>
        <v/>
      </c>
      <c r="D123" s="2" t="s">
        <v>1154</v>
      </c>
      <c r="E123" s="4"/>
      <c r="F123" s="4" t="s">
        <v>12</v>
      </c>
      <c r="G123" s="4"/>
      <c r="H123" s="4"/>
      <c r="I123" s="9" t="s">
        <v>449</v>
      </c>
      <c r="J123" s="9"/>
      <c r="K123" s="3">
        <v>44389</v>
      </c>
      <c r="L123" s="6">
        <v>44410</v>
      </c>
      <c r="M123" s="24">
        <f t="shared" si="16"/>
        <v>21</v>
      </c>
      <c r="N123" s="12" t="str">
        <f t="shared" si="17"/>
        <v>Sim</v>
      </c>
      <c r="O123" s="2" t="s">
        <v>1024</v>
      </c>
      <c r="P123" s="11"/>
      <c r="Q123" s="30" t="s">
        <v>21</v>
      </c>
      <c r="R123" s="30" t="str">
        <f t="shared" si="18"/>
        <v>F</v>
      </c>
      <c r="S123" s="4" t="s">
        <v>244</v>
      </c>
      <c r="T123" s="4" t="s">
        <v>91</v>
      </c>
      <c r="U123" s="4" t="s">
        <v>243</v>
      </c>
      <c r="V123" s="11" t="s">
        <v>1197</v>
      </c>
      <c r="W123" s="4" t="s">
        <v>31</v>
      </c>
    </row>
    <row r="124" spans="2:23" customFormat="1" ht="61.5" x14ac:dyDescent="0.25">
      <c r="B124" s="2" t="str">
        <f t="shared" si="14"/>
        <v>RESPONDIDO</v>
      </c>
      <c r="C124" s="29" t="str">
        <f t="shared" ca="1" si="15"/>
        <v/>
      </c>
      <c r="D124" s="2" t="s">
        <v>1155</v>
      </c>
      <c r="E124" s="4"/>
      <c r="F124" s="4" t="s">
        <v>12</v>
      </c>
      <c r="G124" s="4"/>
      <c r="H124" s="4"/>
      <c r="I124" s="9" t="s">
        <v>449</v>
      </c>
      <c r="J124" s="9"/>
      <c r="K124" s="3">
        <v>44389</v>
      </c>
      <c r="L124" s="6">
        <v>44407</v>
      </c>
      <c r="M124" s="24">
        <f t="shared" si="16"/>
        <v>18</v>
      </c>
      <c r="N124" s="12" t="str">
        <f t="shared" si="17"/>
        <v>Não</v>
      </c>
      <c r="O124" s="2" t="s">
        <v>1235</v>
      </c>
      <c r="P124" s="11"/>
      <c r="Q124" s="30" t="s">
        <v>22</v>
      </c>
      <c r="R124" s="30" t="str">
        <f t="shared" si="18"/>
        <v>F</v>
      </c>
      <c r="S124" s="4" t="s">
        <v>1276</v>
      </c>
      <c r="T124" s="4" t="s">
        <v>91</v>
      </c>
      <c r="U124" s="4" t="s">
        <v>243</v>
      </c>
      <c r="V124" s="11" t="s">
        <v>1198</v>
      </c>
      <c r="W124" s="4" t="s">
        <v>29</v>
      </c>
    </row>
    <row r="125" spans="2:23" customFormat="1" ht="61.5" x14ac:dyDescent="0.25">
      <c r="B125" s="2" t="str">
        <f t="shared" si="14"/>
        <v>RESPONDIDO</v>
      </c>
      <c r="C125" s="29" t="str">
        <f t="shared" ca="1" si="15"/>
        <v/>
      </c>
      <c r="D125" s="2" t="s">
        <v>1156</v>
      </c>
      <c r="E125" s="4"/>
      <c r="F125" s="4" t="s">
        <v>12</v>
      </c>
      <c r="G125" s="4"/>
      <c r="H125" s="4"/>
      <c r="I125" s="9" t="s">
        <v>449</v>
      </c>
      <c r="J125" s="9"/>
      <c r="K125" s="3">
        <v>44390</v>
      </c>
      <c r="L125" s="6">
        <v>44419</v>
      </c>
      <c r="M125" s="24">
        <f t="shared" si="16"/>
        <v>29</v>
      </c>
      <c r="N125" s="12" t="str">
        <f t="shared" si="17"/>
        <v>Sim</v>
      </c>
      <c r="O125" s="2" t="s">
        <v>1236</v>
      </c>
      <c r="P125" s="11"/>
      <c r="Q125" s="30" t="s">
        <v>21</v>
      </c>
      <c r="R125" s="30" t="str">
        <f t="shared" si="18"/>
        <v>F</v>
      </c>
      <c r="S125" s="4" t="s">
        <v>244</v>
      </c>
      <c r="T125" s="4" t="s">
        <v>91</v>
      </c>
      <c r="U125" s="4" t="s">
        <v>243</v>
      </c>
      <c r="V125" s="11" t="s">
        <v>1199</v>
      </c>
      <c r="W125" s="4" t="s">
        <v>52</v>
      </c>
    </row>
    <row r="126" spans="2:23" customFormat="1" ht="105" x14ac:dyDescent="0.25">
      <c r="B126" s="2" t="str">
        <f t="shared" si="14"/>
        <v>RESPONDIDO</v>
      </c>
      <c r="C126" s="29" t="str">
        <f t="shared" ca="1" si="15"/>
        <v/>
      </c>
      <c r="D126" s="2" t="s">
        <v>1157</v>
      </c>
      <c r="E126" s="4"/>
      <c r="F126" s="4" t="s">
        <v>12</v>
      </c>
      <c r="G126" s="4"/>
      <c r="H126" s="4"/>
      <c r="I126" s="9" t="s">
        <v>1449</v>
      </c>
      <c r="J126" s="9"/>
      <c r="K126" s="3">
        <v>44390</v>
      </c>
      <c r="L126" s="6">
        <v>44391</v>
      </c>
      <c r="M126" s="24">
        <f t="shared" si="16"/>
        <v>1</v>
      </c>
      <c r="N126" s="12" t="str">
        <f t="shared" si="17"/>
        <v>Não</v>
      </c>
      <c r="O126" s="2" t="s">
        <v>1236</v>
      </c>
      <c r="P126" s="11"/>
      <c r="Q126" s="30" t="s">
        <v>21</v>
      </c>
      <c r="R126" s="30" t="str">
        <f t="shared" si="18"/>
        <v>F</v>
      </c>
      <c r="S126" s="4" t="s">
        <v>244</v>
      </c>
      <c r="T126" s="4" t="s">
        <v>91</v>
      </c>
      <c r="U126" s="4" t="s">
        <v>243</v>
      </c>
      <c r="V126" s="11" t="s">
        <v>1200</v>
      </c>
      <c r="W126" s="4" t="s">
        <v>51</v>
      </c>
    </row>
    <row r="127" spans="2:23" customFormat="1" ht="61.5" x14ac:dyDescent="0.25">
      <c r="B127" s="2" t="str">
        <f t="shared" si="14"/>
        <v>RESPONDIDO</v>
      </c>
      <c r="C127" s="29" t="str">
        <f t="shared" ca="1" si="15"/>
        <v/>
      </c>
      <c r="D127" s="2" t="s">
        <v>1158</v>
      </c>
      <c r="E127" s="4"/>
      <c r="F127" s="4" t="s">
        <v>12</v>
      </c>
      <c r="G127" s="4"/>
      <c r="H127" s="4"/>
      <c r="I127" s="9" t="s">
        <v>449</v>
      </c>
      <c r="J127" s="9"/>
      <c r="K127" s="3">
        <v>44391</v>
      </c>
      <c r="L127" s="6">
        <v>44419</v>
      </c>
      <c r="M127" s="24">
        <f t="shared" si="16"/>
        <v>28</v>
      </c>
      <c r="N127" s="12" t="str">
        <f t="shared" si="17"/>
        <v>Sim</v>
      </c>
      <c r="O127" s="2" t="s">
        <v>1237</v>
      </c>
      <c r="P127" s="11"/>
      <c r="Q127" s="30" t="s">
        <v>21</v>
      </c>
      <c r="R127" s="30" t="str">
        <f t="shared" si="18"/>
        <v>F</v>
      </c>
      <c r="S127" s="4" t="s">
        <v>244</v>
      </c>
      <c r="T127" s="4" t="s">
        <v>91</v>
      </c>
      <c r="U127" s="4" t="s">
        <v>243</v>
      </c>
      <c r="V127" s="11" t="s">
        <v>1201</v>
      </c>
      <c r="W127" s="4" t="s">
        <v>36</v>
      </c>
    </row>
    <row r="128" spans="2:23" customFormat="1" ht="61.5" x14ac:dyDescent="0.25">
      <c r="B128" s="2" t="str">
        <f t="shared" si="14"/>
        <v>RESPONDIDO</v>
      </c>
      <c r="C128" s="29" t="str">
        <f t="shared" ca="1" si="15"/>
        <v/>
      </c>
      <c r="D128" s="2" t="s">
        <v>1159</v>
      </c>
      <c r="E128" s="4"/>
      <c r="F128" s="4" t="s">
        <v>12</v>
      </c>
      <c r="G128" s="4"/>
      <c r="H128" s="4"/>
      <c r="I128" s="9" t="s">
        <v>449</v>
      </c>
      <c r="J128" s="9"/>
      <c r="K128" s="3">
        <v>44393</v>
      </c>
      <c r="L128" s="6">
        <v>44419</v>
      </c>
      <c r="M128" s="24">
        <f t="shared" si="16"/>
        <v>26</v>
      </c>
      <c r="N128" s="12" t="str">
        <f t="shared" si="17"/>
        <v>Sim</v>
      </c>
      <c r="O128" s="2" t="s">
        <v>1238</v>
      </c>
      <c r="P128" s="11"/>
      <c r="Q128" s="30" t="s">
        <v>21</v>
      </c>
      <c r="R128" s="30" t="str">
        <f t="shared" si="18"/>
        <v>F</v>
      </c>
      <c r="S128" s="4" t="s">
        <v>244</v>
      </c>
      <c r="T128" s="4" t="s">
        <v>91</v>
      </c>
      <c r="U128" s="4" t="s">
        <v>243</v>
      </c>
      <c r="V128" s="11" t="s">
        <v>1202</v>
      </c>
      <c r="W128" s="4" t="s">
        <v>34</v>
      </c>
    </row>
    <row r="129" spans="2:23" customFormat="1" ht="61.5" x14ac:dyDescent="0.25">
      <c r="B129" s="2" t="str">
        <f t="shared" si="14"/>
        <v>RESPONDIDO</v>
      </c>
      <c r="C129" s="29" t="str">
        <f t="shared" ca="1" si="15"/>
        <v/>
      </c>
      <c r="D129" s="2" t="s">
        <v>1160</v>
      </c>
      <c r="E129" s="4"/>
      <c r="F129" s="4" t="s">
        <v>12</v>
      </c>
      <c r="G129" s="4"/>
      <c r="H129" s="4"/>
      <c r="I129" s="9" t="s">
        <v>449</v>
      </c>
      <c r="J129" s="9"/>
      <c r="K129" s="3">
        <v>44406</v>
      </c>
      <c r="L129" s="6">
        <v>44419</v>
      </c>
      <c r="M129" s="24">
        <f t="shared" si="16"/>
        <v>13</v>
      </c>
      <c r="N129" s="12" t="str">
        <f t="shared" si="17"/>
        <v>Não</v>
      </c>
      <c r="O129" s="2" t="s">
        <v>1239</v>
      </c>
      <c r="P129" s="11"/>
      <c r="Q129" s="30" t="s">
        <v>22</v>
      </c>
      <c r="R129" s="30" t="str">
        <f t="shared" si="18"/>
        <v>F</v>
      </c>
      <c r="S129" s="4" t="s">
        <v>244</v>
      </c>
      <c r="T129" s="4" t="s">
        <v>91</v>
      </c>
      <c r="U129" s="4" t="s">
        <v>243</v>
      </c>
      <c r="V129" s="11" t="s">
        <v>1203</v>
      </c>
      <c r="W129" s="4" t="s">
        <v>34</v>
      </c>
    </row>
    <row r="130" spans="2:23" customFormat="1" ht="180" x14ac:dyDescent="0.25">
      <c r="B130" s="2" t="str">
        <f t="shared" si="14"/>
        <v>RESPONDIDO</v>
      </c>
      <c r="C130" s="29" t="str">
        <f t="shared" ca="1" si="15"/>
        <v/>
      </c>
      <c r="D130" s="2" t="s">
        <v>1161</v>
      </c>
      <c r="E130" s="4"/>
      <c r="F130" s="4" t="s">
        <v>12</v>
      </c>
      <c r="G130" s="4"/>
      <c r="H130" s="4"/>
      <c r="I130" s="9" t="s">
        <v>449</v>
      </c>
      <c r="J130" s="9"/>
      <c r="K130" s="3">
        <v>44408</v>
      </c>
      <c r="L130" s="6">
        <v>44441</v>
      </c>
      <c r="M130" s="24">
        <f t="shared" si="16"/>
        <v>33</v>
      </c>
      <c r="N130" s="12" t="str">
        <f t="shared" si="17"/>
        <v>Sim</v>
      </c>
      <c r="O130" s="2" t="s">
        <v>1240</v>
      </c>
      <c r="P130" s="11"/>
      <c r="Q130" s="30" t="s">
        <v>21</v>
      </c>
      <c r="R130" s="30" t="str">
        <f t="shared" si="18"/>
        <v>F</v>
      </c>
      <c r="S130" s="4" t="s">
        <v>1277</v>
      </c>
      <c r="T130" s="4" t="s">
        <v>91</v>
      </c>
      <c r="U130" s="4" t="s">
        <v>243</v>
      </c>
      <c r="V130" s="11" t="s">
        <v>1204</v>
      </c>
      <c r="W130" s="4" t="s">
        <v>32</v>
      </c>
    </row>
    <row r="131" spans="2:23" customFormat="1" ht="75" x14ac:dyDescent="0.25">
      <c r="B131" s="2" t="str">
        <f t="shared" si="14"/>
        <v>RESPONDIDO</v>
      </c>
      <c r="C131" s="29" t="str">
        <f t="shared" ca="1" si="15"/>
        <v/>
      </c>
      <c r="D131" s="2" t="s">
        <v>1162</v>
      </c>
      <c r="E131" s="4"/>
      <c r="F131" s="4" t="s">
        <v>12</v>
      </c>
      <c r="G131" s="4"/>
      <c r="H131" s="4"/>
      <c r="I131" s="9" t="s">
        <v>1450</v>
      </c>
      <c r="J131" s="9"/>
      <c r="K131" s="3">
        <v>44411</v>
      </c>
      <c r="L131" s="6">
        <v>44412</v>
      </c>
      <c r="M131" s="24">
        <f t="shared" si="16"/>
        <v>1</v>
      </c>
      <c r="N131" s="12" t="str">
        <f t="shared" si="17"/>
        <v>Não</v>
      </c>
      <c r="O131" s="2" t="s">
        <v>1067</v>
      </c>
      <c r="P131" s="11"/>
      <c r="Q131" s="30" t="s">
        <v>22</v>
      </c>
      <c r="R131" s="30" t="str">
        <f t="shared" si="18"/>
        <v>F</v>
      </c>
      <c r="S131" s="4" t="s">
        <v>244</v>
      </c>
      <c r="T131" s="4" t="s">
        <v>91</v>
      </c>
      <c r="U131" s="4" t="s">
        <v>243</v>
      </c>
      <c r="V131" s="11" t="s">
        <v>1205</v>
      </c>
      <c r="W131" s="4" t="s">
        <v>28</v>
      </c>
    </row>
    <row r="132" spans="2:23" customFormat="1" ht="240" x14ac:dyDescent="0.25">
      <c r="B132" s="2" t="str">
        <f t="shared" si="14"/>
        <v>RESPONDIDO</v>
      </c>
      <c r="C132" s="29" t="str">
        <f t="shared" ca="1" si="15"/>
        <v/>
      </c>
      <c r="D132" s="2" t="s">
        <v>1163</v>
      </c>
      <c r="E132" s="4"/>
      <c r="F132" s="4" t="s">
        <v>12</v>
      </c>
      <c r="G132" s="4"/>
      <c r="H132" s="4"/>
      <c r="I132" s="9" t="s">
        <v>449</v>
      </c>
      <c r="J132" s="9"/>
      <c r="K132" s="3">
        <v>44412</v>
      </c>
      <c r="L132" s="6">
        <v>44442</v>
      </c>
      <c r="M132" s="24">
        <f t="shared" si="16"/>
        <v>30</v>
      </c>
      <c r="N132" s="12" t="str">
        <f t="shared" si="17"/>
        <v>Sim</v>
      </c>
      <c r="O132" s="1"/>
      <c r="P132" s="2" t="s">
        <v>1234</v>
      </c>
      <c r="Q132" s="30"/>
      <c r="R132" s="30" t="s">
        <v>508</v>
      </c>
      <c r="S132" s="4" t="s">
        <v>276</v>
      </c>
      <c r="T132" s="4" t="s">
        <v>91</v>
      </c>
      <c r="U132" s="4" t="s">
        <v>243</v>
      </c>
      <c r="V132" s="11" t="s">
        <v>1206</v>
      </c>
      <c r="W132" s="4" t="s">
        <v>30</v>
      </c>
    </row>
    <row r="133" spans="2:23" customFormat="1" ht="300" x14ac:dyDescent="0.25">
      <c r="B133" s="2" t="str">
        <f t="shared" si="14"/>
        <v>RESPONDIDO</v>
      </c>
      <c r="C133" s="29" t="str">
        <f t="shared" ca="1" si="15"/>
        <v/>
      </c>
      <c r="D133" s="2" t="s">
        <v>1164</v>
      </c>
      <c r="E133" s="4"/>
      <c r="F133" s="4" t="s">
        <v>12</v>
      </c>
      <c r="G133" s="4"/>
      <c r="H133" s="4"/>
      <c r="I133" s="9" t="s">
        <v>1451</v>
      </c>
      <c r="J133" s="9"/>
      <c r="K133" s="3">
        <v>44414</v>
      </c>
      <c r="L133" s="6">
        <v>44414</v>
      </c>
      <c r="M133" s="24">
        <f t="shared" si="16"/>
        <v>0</v>
      </c>
      <c r="N133" s="12" t="str">
        <f t="shared" si="17"/>
        <v>Não</v>
      </c>
      <c r="O133" s="11" t="s">
        <v>833</v>
      </c>
      <c r="P133" s="11" t="s">
        <v>832</v>
      </c>
      <c r="Q133" s="30"/>
      <c r="R133" s="30" t="s">
        <v>508</v>
      </c>
      <c r="S133" s="4" t="s">
        <v>837</v>
      </c>
      <c r="T133" s="4" t="s">
        <v>26</v>
      </c>
      <c r="U133" s="4" t="s">
        <v>243</v>
      </c>
      <c r="V133" s="11" t="s">
        <v>1183</v>
      </c>
      <c r="W133" s="4" t="s">
        <v>51</v>
      </c>
    </row>
    <row r="134" spans="2:23" customFormat="1" ht="195" x14ac:dyDescent="0.25">
      <c r="B134" s="2" t="str">
        <f t="shared" si="14"/>
        <v>RESPONDIDO</v>
      </c>
      <c r="C134" s="29" t="str">
        <f t="shared" ca="1" si="15"/>
        <v/>
      </c>
      <c r="D134" s="2" t="s">
        <v>1165</v>
      </c>
      <c r="E134" s="4"/>
      <c r="F134" s="4" t="s">
        <v>12</v>
      </c>
      <c r="G134" s="4"/>
      <c r="H134" s="4"/>
      <c r="I134" s="9" t="s">
        <v>1452</v>
      </c>
      <c r="J134" s="9"/>
      <c r="K134" s="3">
        <v>44420</v>
      </c>
      <c r="L134" s="6">
        <v>44441</v>
      </c>
      <c r="M134" s="24">
        <f t="shared" si="16"/>
        <v>21</v>
      </c>
      <c r="N134" s="12" t="str">
        <f t="shared" si="17"/>
        <v>Sim</v>
      </c>
      <c r="O134" s="2" t="s">
        <v>1024</v>
      </c>
      <c r="P134" s="11"/>
      <c r="Q134" s="30" t="s">
        <v>21</v>
      </c>
      <c r="R134" s="30" t="str">
        <f t="shared" si="18"/>
        <v>F</v>
      </c>
      <c r="S134" s="4" t="s">
        <v>244</v>
      </c>
      <c r="T134" s="4" t="s">
        <v>91</v>
      </c>
      <c r="U134" s="4" t="s">
        <v>243</v>
      </c>
      <c r="V134" s="11" t="s">
        <v>1207</v>
      </c>
      <c r="W134" s="4" t="s">
        <v>59</v>
      </c>
    </row>
    <row r="135" spans="2:23" customFormat="1" ht="61.5" x14ac:dyDescent="0.25">
      <c r="B135" s="2" t="str">
        <f t="shared" si="14"/>
        <v>RESPONDIDO</v>
      </c>
      <c r="C135" s="29" t="str">
        <f t="shared" ca="1" si="15"/>
        <v/>
      </c>
      <c r="D135" s="2" t="s">
        <v>1166</v>
      </c>
      <c r="E135" s="4"/>
      <c r="F135" s="4" t="s">
        <v>12</v>
      </c>
      <c r="G135" s="4"/>
      <c r="H135" s="4"/>
      <c r="I135" s="9" t="s">
        <v>1266</v>
      </c>
      <c r="J135" s="9"/>
      <c r="K135" s="3">
        <v>44420</v>
      </c>
      <c r="L135" s="6">
        <v>44420</v>
      </c>
      <c r="M135" s="24">
        <f t="shared" si="16"/>
        <v>0</v>
      </c>
      <c r="N135" s="12" t="str">
        <f t="shared" si="17"/>
        <v>Não</v>
      </c>
      <c r="O135" s="2" t="s">
        <v>541</v>
      </c>
      <c r="P135" s="11"/>
      <c r="Q135" s="30" t="s">
        <v>21</v>
      </c>
      <c r="R135" s="30" t="str">
        <f t="shared" si="18"/>
        <v>F</v>
      </c>
      <c r="S135" s="4" t="s">
        <v>244</v>
      </c>
      <c r="T135" s="4" t="s">
        <v>91</v>
      </c>
      <c r="U135" s="4" t="s">
        <v>243</v>
      </c>
      <c r="V135" s="11" t="s">
        <v>1208</v>
      </c>
      <c r="W135" s="4" t="s">
        <v>59</v>
      </c>
    </row>
    <row r="136" spans="2:23" customFormat="1" ht="75" x14ac:dyDescent="0.25">
      <c r="B136" s="2" t="str">
        <f t="shared" si="14"/>
        <v>RESPONDIDO</v>
      </c>
      <c r="C136" s="29" t="str">
        <f t="shared" ca="1" si="15"/>
        <v/>
      </c>
      <c r="D136" s="2" t="s">
        <v>1167</v>
      </c>
      <c r="E136" s="4"/>
      <c r="F136" s="4" t="s">
        <v>12</v>
      </c>
      <c r="G136" s="4"/>
      <c r="H136" s="4"/>
      <c r="I136" s="9" t="s">
        <v>449</v>
      </c>
      <c r="J136" s="9"/>
      <c r="K136" s="3">
        <v>44420</v>
      </c>
      <c r="L136" s="6">
        <v>44452</v>
      </c>
      <c r="M136" s="24">
        <f t="shared" si="16"/>
        <v>32</v>
      </c>
      <c r="N136" s="12" t="str">
        <f t="shared" si="17"/>
        <v>Sim</v>
      </c>
      <c r="O136" s="2" t="s">
        <v>541</v>
      </c>
      <c r="P136" s="11"/>
      <c r="Q136" s="30" t="s">
        <v>21</v>
      </c>
      <c r="R136" s="30" t="str">
        <f t="shared" si="18"/>
        <v>F</v>
      </c>
      <c r="S136" s="4" t="s">
        <v>244</v>
      </c>
      <c r="T136" s="4" t="s">
        <v>91</v>
      </c>
      <c r="U136" s="4" t="s">
        <v>243</v>
      </c>
      <c r="V136" s="11" t="s">
        <v>1209</v>
      </c>
      <c r="W136" s="4" t="s">
        <v>26</v>
      </c>
    </row>
    <row r="137" spans="2:23" customFormat="1" ht="75" x14ac:dyDescent="0.25">
      <c r="B137" s="2" t="str">
        <f t="shared" si="14"/>
        <v>RESPONDIDO</v>
      </c>
      <c r="C137" s="29" t="str">
        <f t="shared" ca="1" si="15"/>
        <v/>
      </c>
      <c r="D137" s="2" t="s">
        <v>1168</v>
      </c>
      <c r="E137" s="4"/>
      <c r="F137" s="4" t="s">
        <v>12</v>
      </c>
      <c r="G137" s="4"/>
      <c r="H137" s="4"/>
      <c r="I137" s="9" t="s">
        <v>449</v>
      </c>
      <c r="J137" s="9"/>
      <c r="K137" s="3">
        <v>44421</v>
      </c>
      <c r="L137" s="6">
        <v>44452</v>
      </c>
      <c r="M137" s="24">
        <f t="shared" si="16"/>
        <v>31</v>
      </c>
      <c r="N137" s="12" t="str">
        <f t="shared" si="17"/>
        <v>Sim</v>
      </c>
      <c r="O137" s="2" t="s">
        <v>1024</v>
      </c>
      <c r="P137" s="11"/>
      <c r="Q137" s="30" t="s">
        <v>21</v>
      </c>
      <c r="R137" s="30" t="str">
        <f t="shared" si="18"/>
        <v>F</v>
      </c>
      <c r="S137" s="4" t="s">
        <v>244</v>
      </c>
      <c r="T137" s="4" t="s">
        <v>91</v>
      </c>
      <c r="U137" s="4" t="s">
        <v>243</v>
      </c>
      <c r="V137" s="11" t="s">
        <v>1210</v>
      </c>
      <c r="W137" s="4" t="s">
        <v>27</v>
      </c>
    </row>
    <row r="138" spans="2:23" customFormat="1" ht="75" x14ac:dyDescent="0.25">
      <c r="B138" s="2" t="str">
        <f t="shared" si="14"/>
        <v>RESPONDIDO</v>
      </c>
      <c r="C138" s="29" t="str">
        <f t="shared" ca="1" si="15"/>
        <v/>
      </c>
      <c r="D138" s="2" t="s">
        <v>1169</v>
      </c>
      <c r="E138" s="4"/>
      <c r="F138" s="4" t="s">
        <v>12</v>
      </c>
      <c r="G138" s="4"/>
      <c r="H138" s="4"/>
      <c r="I138" s="9" t="s">
        <v>449</v>
      </c>
      <c r="J138" s="9"/>
      <c r="K138" s="3">
        <v>44424</v>
      </c>
      <c r="L138" s="6">
        <v>44448</v>
      </c>
      <c r="M138" s="24">
        <f t="shared" si="16"/>
        <v>24</v>
      </c>
      <c r="N138" s="12" t="str">
        <f t="shared" si="17"/>
        <v>Sim</v>
      </c>
      <c r="O138" s="2" t="s">
        <v>1241</v>
      </c>
      <c r="P138" s="11"/>
      <c r="Q138" s="30" t="s">
        <v>22</v>
      </c>
      <c r="R138" s="30" t="str">
        <f t="shared" si="18"/>
        <v>F</v>
      </c>
      <c r="S138" s="4" t="s">
        <v>244</v>
      </c>
      <c r="T138" s="4" t="s">
        <v>91</v>
      </c>
      <c r="U138" s="4" t="s">
        <v>243</v>
      </c>
      <c r="V138" s="11" t="s">
        <v>1211</v>
      </c>
      <c r="W138" s="4" t="s">
        <v>52</v>
      </c>
    </row>
    <row r="139" spans="2:23" customFormat="1" ht="61.5" x14ac:dyDescent="0.25">
      <c r="B139" s="2" t="str">
        <f t="shared" si="14"/>
        <v>RESPONDIDO</v>
      </c>
      <c r="C139" s="29" t="str">
        <f t="shared" ca="1" si="15"/>
        <v/>
      </c>
      <c r="D139" s="2" t="s">
        <v>1170</v>
      </c>
      <c r="E139" s="4"/>
      <c r="F139" s="4" t="s">
        <v>12</v>
      </c>
      <c r="G139" s="4"/>
      <c r="H139" s="4"/>
      <c r="I139" s="9" t="s">
        <v>449</v>
      </c>
      <c r="J139" s="9"/>
      <c r="K139" s="3">
        <v>44424</v>
      </c>
      <c r="L139" s="6">
        <v>44448</v>
      </c>
      <c r="M139" s="24">
        <f t="shared" si="16"/>
        <v>24</v>
      </c>
      <c r="N139" s="12" t="str">
        <f t="shared" si="17"/>
        <v>Sim</v>
      </c>
      <c r="O139" s="2" t="s">
        <v>1242</v>
      </c>
      <c r="P139" s="11"/>
      <c r="Q139" s="30" t="s">
        <v>22</v>
      </c>
      <c r="R139" s="30" t="str">
        <f t="shared" si="18"/>
        <v>F</v>
      </c>
      <c r="S139" s="4" t="s">
        <v>1278</v>
      </c>
      <c r="T139" s="4" t="s">
        <v>91</v>
      </c>
      <c r="U139" s="4" t="s">
        <v>243</v>
      </c>
      <c r="V139" s="11" t="s">
        <v>1212</v>
      </c>
      <c r="W139" s="4" t="s">
        <v>53</v>
      </c>
    </row>
    <row r="140" spans="2:23" customFormat="1" ht="81" customHeight="1" x14ac:dyDescent="0.25">
      <c r="B140" s="2" t="str">
        <f t="shared" si="14"/>
        <v>RESPONDIDO</v>
      </c>
      <c r="C140" s="29" t="str">
        <f t="shared" ca="1" si="15"/>
        <v/>
      </c>
      <c r="D140" s="2" t="s">
        <v>1171</v>
      </c>
      <c r="E140" s="4"/>
      <c r="F140" s="4" t="s">
        <v>12</v>
      </c>
      <c r="G140" s="4"/>
      <c r="H140" s="4"/>
      <c r="I140" s="9" t="s">
        <v>449</v>
      </c>
      <c r="J140" s="9"/>
      <c r="K140" s="3">
        <v>44424</v>
      </c>
      <c r="L140" s="6">
        <v>44454</v>
      </c>
      <c r="M140" s="24">
        <f t="shared" si="16"/>
        <v>30</v>
      </c>
      <c r="N140" s="12" t="str">
        <f t="shared" si="17"/>
        <v>Sim</v>
      </c>
      <c r="O140" s="2" t="s">
        <v>1242</v>
      </c>
      <c r="P140" s="11"/>
      <c r="Q140" s="30" t="s">
        <v>22</v>
      </c>
      <c r="R140" s="30" t="str">
        <f t="shared" si="18"/>
        <v>F</v>
      </c>
      <c r="S140" s="4" t="s">
        <v>1278</v>
      </c>
      <c r="T140" s="4" t="s">
        <v>91</v>
      </c>
      <c r="U140" s="4" t="s">
        <v>243</v>
      </c>
      <c r="V140" s="11" t="s">
        <v>1213</v>
      </c>
      <c r="W140" s="4" t="s">
        <v>53</v>
      </c>
    </row>
    <row r="141" spans="2:23" customFormat="1" ht="90" x14ac:dyDescent="0.25">
      <c r="B141" s="2" t="str">
        <f t="shared" si="14"/>
        <v>RESPONDIDO</v>
      </c>
      <c r="C141" s="29" t="str">
        <f t="shared" ca="1" si="15"/>
        <v/>
      </c>
      <c r="D141" s="2" t="s">
        <v>1172</v>
      </c>
      <c r="E141" s="4"/>
      <c r="F141" s="4" t="s">
        <v>12</v>
      </c>
      <c r="G141" s="4"/>
      <c r="H141" s="4"/>
      <c r="I141" s="9" t="s">
        <v>449</v>
      </c>
      <c r="J141" s="9"/>
      <c r="K141" s="3">
        <v>44424</v>
      </c>
      <c r="L141" s="6">
        <v>44454</v>
      </c>
      <c r="M141" s="24">
        <f t="shared" si="16"/>
        <v>30</v>
      </c>
      <c r="N141" s="12" t="str">
        <f t="shared" si="17"/>
        <v>Sim</v>
      </c>
      <c r="O141" s="2" t="s">
        <v>1242</v>
      </c>
      <c r="P141" s="11"/>
      <c r="Q141" s="30" t="s">
        <v>22</v>
      </c>
      <c r="R141" s="30" t="str">
        <f t="shared" si="18"/>
        <v>F</v>
      </c>
      <c r="S141" s="4" t="s">
        <v>1278</v>
      </c>
      <c r="T141" s="4" t="s">
        <v>91</v>
      </c>
      <c r="U141" s="4" t="s">
        <v>243</v>
      </c>
      <c r="V141" s="11" t="s">
        <v>1214</v>
      </c>
      <c r="W141" s="4" t="s">
        <v>53</v>
      </c>
    </row>
    <row r="142" spans="2:23" customFormat="1" ht="105" x14ac:dyDescent="0.25">
      <c r="B142" s="2" t="str">
        <f t="shared" si="14"/>
        <v>RESPONDIDO</v>
      </c>
      <c r="C142" s="29" t="str">
        <f t="shared" ca="1" si="15"/>
        <v/>
      </c>
      <c r="D142" s="2" t="s">
        <v>1173</v>
      </c>
      <c r="E142" s="4"/>
      <c r="F142" s="9" t="s">
        <v>13</v>
      </c>
      <c r="G142" s="4" t="s">
        <v>17</v>
      </c>
      <c r="H142" s="4"/>
      <c r="I142" s="9" t="s">
        <v>449</v>
      </c>
      <c r="J142" s="9"/>
      <c r="K142" s="3">
        <v>44425</v>
      </c>
      <c r="L142" s="6">
        <v>44454</v>
      </c>
      <c r="M142" s="24">
        <f t="shared" si="16"/>
        <v>29</v>
      </c>
      <c r="N142" s="12" t="str">
        <f t="shared" si="17"/>
        <v>Sim</v>
      </c>
      <c r="O142" s="1"/>
      <c r="P142" s="2" t="s">
        <v>316</v>
      </c>
      <c r="Q142" s="30"/>
      <c r="R142" s="30" t="s">
        <v>508</v>
      </c>
      <c r="S142" s="4" t="s">
        <v>276</v>
      </c>
      <c r="T142" s="4" t="s">
        <v>91</v>
      </c>
      <c r="U142" s="4" t="s">
        <v>243</v>
      </c>
      <c r="V142" s="11" t="s">
        <v>1215</v>
      </c>
      <c r="W142" s="4" t="s">
        <v>33</v>
      </c>
    </row>
    <row r="143" spans="2:23" customFormat="1" ht="195" x14ac:dyDescent="0.25">
      <c r="B143" s="2" t="str">
        <f t="shared" si="14"/>
        <v>RESPONDIDO</v>
      </c>
      <c r="C143" s="29" t="str">
        <f t="shared" ca="1" si="15"/>
        <v/>
      </c>
      <c r="D143" s="2" t="s">
        <v>1174</v>
      </c>
      <c r="E143" s="4"/>
      <c r="F143" s="4" t="s">
        <v>12</v>
      </c>
      <c r="G143" s="4"/>
      <c r="H143" s="4"/>
      <c r="I143" s="9" t="s">
        <v>1453</v>
      </c>
      <c r="J143" s="9"/>
      <c r="K143" s="3">
        <v>44425</v>
      </c>
      <c r="L143" s="6">
        <v>44448</v>
      </c>
      <c r="M143" s="24">
        <f t="shared" si="16"/>
        <v>23</v>
      </c>
      <c r="N143" s="12" t="str">
        <f t="shared" si="17"/>
        <v>Sim</v>
      </c>
      <c r="O143" s="2" t="s">
        <v>1243</v>
      </c>
      <c r="P143" s="11"/>
      <c r="Q143" s="30" t="s">
        <v>21</v>
      </c>
      <c r="R143" s="30" t="str">
        <f t="shared" si="18"/>
        <v>F</v>
      </c>
      <c r="S143" s="4" t="s">
        <v>244</v>
      </c>
      <c r="T143" s="4" t="s">
        <v>91</v>
      </c>
      <c r="U143" s="4" t="s">
        <v>243</v>
      </c>
      <c r="V143" s="11" t="s">
        <v>1216</v>
      </c>
      <c r="W143" s="4" t="s">
        <v>29</v>
      </c>
    </row>
    <row r="144" spans="2:23" customFormat="1" ht="180" x14ac:dyDescent="0.25">
      <c r="B144" s="2" t="str">
        <f t="shared" si="14"/>
        <v>RESPONDIDO</v>
      </c>
      <c r="C144" s="29" t="str">
        <f t="shared" ca="1" si="15"/>
        <v/>
      </c>
      <c r="D144" s="2" t="s">
        <v>1175</v>
      </c>
      <c r="E144" s="4"/>
      <c r="F144" s="4" t="s">
        <v>12</v>
      </c>
      <c r="G144" s="4"/>
      <c r="H144" s="4"/>
      <c r="I144" s="9" t="s">
        <v>1454</v>
      </c>
      <c r="J144" s="9"/>
      <c r="K144" s="3">
        <v>44426</v>
      </c>
      <c r="L144" s="6">
        <v>44427</v>
      </c>
      <c r="M144" s="24">
        <f t="shared" si="16"/>
        <v>1</v>
      </c>
      <c r="N144" s="12" t="str">
        <f t="shared" si="17"/>
        <v>Não</v>
      </c>
      <c r="O144" s="2" t="s">
        <v>1244</v>
      </c>
      <c r="P144" s="11"/>
      <c r="Q144" s="30" t="s">
        <v>21</v>
      </c>
      <c r="R144" s="30" t="str">
        <f t="shared" si="18"/>
        <v>F</v>
      </c>
      <c r="S144" s="4" t="s">
        <v>244</v>
      </c>
      <c r="T144" s="4" t="s">
        <v>91</v>
      </c>
      <c r="U144" s="4" t="s">
        <v>243</v>
      </c>
      <c r="V144" s="11" t="s">
        <v>1217</v>
      </c>
      <c r="W144" s="4" t="s">
        <v>51</v>
      </c>
    </row>
    <row r="145" spans="1:23" ht="165" x14ac:dyDescent="0.25">
      <c r="A145"/>
      <c r="B145" s="2" t="str">
        <f t="shared" si="14"/>
        <v>RESPONDIDO</v>
      </c>
      <c r="C145" s="29" t="str">
        <f t="shared" ca="1" si="15"/>
        <v/>
      </c>
      <c r="D145" s="2" t="s">
        <v>1176</v>
      </c>
      <c r="E145" s="4"/>
      <c r="F145" s="4" t="s">
        <v>12</v>
      </c>
      <c r="G145" s="4"/>
      <c r="H145" s="4"/>
      <c r="I145" s="9" t="s">
        <v>1455</v>
      </c>
      <c r="J145" s="9"/>
      <c r="K145" s="3">
        <v>44427</v>
      </c>
      <c r="L145" s="6">
        <v>44448</v>
      </c>
      <c r="M145" s="24">
        <f t="shared" si="16"/>
        <v>21</v>
      </c>
      <c r="N145" s="12" t="str">
        <f t="shared" si="17"/>
        <v>Sim</v>
      </c>
      <c r="O145" s="2" t="s">
        <v>888</v>
      </c>
      <c r="P145" s="11"/>
      <c r="Q145" s="30" t="s">
        <v>21</v>
      </c>
      <c r="R145" s="30" t="str">
        <f t="shared" si="18"/>
        <v>F</v>
      </c>
      <c r="S145" s="4" t="s">
        <v>244</v>
      </c>
      <c r="T145" s="4" t="s">
        <v>91</v>
      </c>
      <c r="U145" s="4" t="s">
        <v>243</v>
      </c>
      <c r="V145" s="11" t="s">
        <v>1218</v>
      </c>
      <c r="W145" s="4" t="s">
        <v>35</v>
      </c>
    </row>
    <row r="146" spans="1:23" ht="135" x14ac:dyDescent="0.25">
      <c r="A146"/>
      <c r="B146" s="2" t="str">
        <f t="shared" si="14"/>
        <v>RESPONDIDO</v>
      </c>
      <c r="C146" s="29" t="str">
        <f t="shared" ca="1" si="15"/>
        <v/>
      </c>
      <c r="D146" s="2" t="s">
        <v>1177</v>
      </c>
      <c r="E146" s="4"/>
      <c r="F146" s="4" t="s">
        <v>12</v>
      </c>
      <c r="G146" s="4"/>
      <c r="H146" s="4"/>
      <c r="I146" s="9" t="s">
        <v>449</v>
      </c>
      <c r="J146" s="9"/>
      <c r="K146" s="3">
        <v>44428</v>
      </c>
      <c r="L146" s="6">
        <v>44448</v>
      </c>
      <c r="M146" s="24">
        <f t="shared" si="16"/>
        <v>20</v>
      </c>
      <c r="N146" s="12" t="str">
        <f t="shared" si="17"/>
        <v>Não</v>
      </c>
      <c r="O146" s="2" t="s">
        <v>179</v>
      </c>
      <c r="P146" s="11" t="s">
        <v>549</v>
      </c>
      <c r="Q146" s="30"/>
      <c r="R146" s="30" t="str">
        <f t="shared" si="18"/>
        <v>J</v>
      </c>
      <c r="S146" s="4" t="s">
        <v>547</v>
      </c>
      <c r="T146" s="4" t="s">
        <v>256</v>
      </c>
      <c r="U146" s="4" t="s">
        <v>243</v>
      </c>
      <c r="V146" s="11" t="s">
        <v>1219</v>
      </c>
      <c r="W146" s="4" t="s">
        <v>59</v>
      </c>
    </row>
    <row r="147" spans="1:23" ht="75" x14ac:dyDescent="0.25">
      <c r="A147"/>
      <c r="B147" s="2" t="str">
        <f t="shared" si="14"/>
        <v>RESPONDIDO</v>
      </c>
      <c r="C147" s="29" t="str">
        <f t="shared" ca="1" si="15"/>
        <v/>
      </c>
      <c r="D147" s="2" t="s">
        <v>1178</v>
      </c>
      <c r="E147" s="4"/>
      <c r="F147" s="4" t="s">
        <v>12</v>
      </c>
      <c r="G147" s="4"/>
      <c r="H147" s="4"/>
      <c r="I147" s="9" t="s">
        <v>449</v>
      </c>
      <c r="J147" s="9"/>
      <c r="K147" s="3">
        <v>44428</v>
      </c>
      <c r="L147" s="6">
        <v>44428</v>
      </c>
      <c r="M147" s="24">
        <f t="shared" si="16"/>
        <v>0</v>
      </c>
      <c r="N147" s="12" t="str">
        <f t="shared" si="17"/>
        <v>Não</v>
      </c>
      <c r="O147" s="2" t="s">
        <v>516</v>
      </c>
      <c r="P147" s="11"/>
      <c r="Q147" s="30" t="s">
        <v>22</v>
      </c>
      <c r="R147" s="30" t="str">
        <f t="shared" si="18"/>
        <v>F</v>
      </c>
      <c r="S147" s="4" t="s">
        <v>242</v>
      </c>
      <c r="T147" s="4" t="s">
        <v>91</v>
      </c>
      <c r="U147" s="4" t="s">
        <v>243</v>
      </c>
      <c r="V147" s="11" t="s">
        <v>1220</v>
      </c>
      <c r="W147" s="4" t="s">
        <v>51</v>
      </c>
    </row>
    <row r="148" spans="1:23" ht="210" x14ac:dyDescent="0.25">
      <c r="A148"/>
      <c r="B148" s="2" t="str">
        <f t="shared" si="14"/>
        <v>RESPONDIDO</v>
      </c>
      <c r="C148" s="29" t="str">
        <f t="shared" ca="1" si="15"/>
        <v/>
      </c>
      <c r="D148" s="2" t="s">
        <v>1179</v>
      </c>
      <c r="E148" s="4"/>
      <c r="F148" s="4" t="s">
        <v>12</v>
      </c>
      <c r="G148" s="4"/>
      <c r="H148" s="4"/>
      <c r="I148" s="9" t="s">
        <v>1456</v>
      </c>
      <c r="J148" s="9"/>
      <c r="K148" s="3">
        <v>44433</v>
      </c>
      <c r="L148" s="6">
        <v>44454</v>
      </c>
      <c r="M148" s="24">
        <f t="shared" si="16"/>
        <v>21</v>
      </c>
      <c r="N148" s="12" t="str">
        <f t="shared" si="17"/>
        <v>Sim</v>
      </c>
      <c r="O148" s="2" t="s">
        <v>1245</v>
      </c>
      <c r="P148" s="11"/>
      <c r="Q148" s="30" t="s">
        <v>22</v>
      </c>
      <c r="R148" s="30" t="str">
        <f t="shared" si="18"/>
        <v>F</v>
      </c>
      <c r="S148" s="4" t="s">
        <v>244</v>
      </c>
      <c r="T148" s="4" t="s">
        <v>91</v>
      </c>
      <c r="U148" s="4" t="s">
        <v>243</v>
      </c>
      <c r="V148" s="11" t="s">
        <v>1221</v>
      </c>
      <c r="W148" s="4" t="s">
        <v>28</v>
      </c>
    </row>
    <row r="149" spans="1:23" ht="120" x14ac:dyDescent="0.25">
      <c r="A149"/>
      <c r="B149" s="2" t="str">
        <f t="shared" si="14"/>
        <v>RESPONDIDO</v>
      </c>
      <c r="C149" s="29" t="str">
        <f t="shared" ca="1" si="15"/>
        <v/>
      </c>
      <c r="D149" s="2" t="s">
        <v>1180</v>
      </c>
      <c r="E149" s="4"/>
      <c r="F149" s="4" t="s">
        <v>12</v>
      </c>
      <c r="G149" s="4"/>
      <c r="H149" s="4"/>
      <c r="I149" s="9" t="s">
        <v>449</v>
      </c>
      <c r="J149" s="9"/>
      <c r="K149" s="3">
        <v>44434</v>
      </c>
      <c r="L149" s="6">
        <v>44467</v>
      </c>
      <c r="M149" s="24">
        <f t="shared" si="16"/>
        <v>33</v>
      </c>
      <c r="N149" s="12" t="str">
        <f t="shared" si="17"/>
        <v>Sim</v>
      </c>
      <c r="O149" s="2" t="s">
        <v>1240</v>
      </c>
      <c r="P149" s="11"/>
      <c r="Q149" s="30" t="s">
        <v>21</v>
      </c>
      <c r="R149" s="30" t="str">
        <f t="shared" si="18"/>
        <v>F</v>
      </c>
      <c r="S149" s="4" t="s">
        <v>1277</v>
      </c>
      <c r="T149" s="4" t="s">
        <v>91</v>
      </c>
      <c r="U149" s="4" t="s">
        <v>243</v>
      </c>
      <c r="V149" s="11" t="s">
        <v>1222</v>
      </c>
      <c r="W149" s="4" t="s">
        <v>33</v>
      </c>
    </row>
    <row r="150" spans="1:23" ht="61.5" x14ac:dyDescent="0.25">
      <c r="A150"/>
      <c r="B150" s="2" t="str">
        <f t="shared" si="14"/>
        <v>RESPONDIDO</v>
      </c>
      <c r="C150" s="29" t="str">
        <f t="shared" ca="1" si="15"/>
        <v/>
      </c>
      <c r="D150" s="2" t="s">
        <v>1181</v>
      </c>
      <c r="E150" s="4"/>
      <c r="F150" s="4" t="s">
        <v>12</v>
      </c>
      <c r="G150" s="4"/>
      <c r="H150" s="4"/>
      <c r="I150" s="9" t="s">
        <v>1265</v>
      </c>
      <c r="J150" s="9"/>
      <c r="K150" s="3">
        <v>44436</v>
      </c>
      <c r="L150" s="6">
        <v>44440</v>
      </c>
      <c r="M150" s="24">
        <f t="shared" si="16"/>
        <v>4</v>
      </c>
      <c r="N150" s="12" t="str">
        <f t="shared" si="17"/>
        <v>Não</v>
      </c>
      <c r="O150" s="2" t="s">
        <v>1246</v>
      </c>
      <c r="P150" s="11"/>
      <c r="Q150" s="30" t="s">
        <v>21</v>
      </c>
      <c r="R150" s="30" t="str">
        <f t="shared" si="18"/>
        <v>F</v>
      </c>
      <c r="S150" s="4" t="s">
        <v>244</v>
      </c>
      <c r="T150" s="4" t="s">
        <v>91</v>
      </c>
      <c r="U150" s="4" t="s">
        <v>243</v>
      </c>
      <c r="V150" s="11" t="s">
        <v>1223</v>
      </c>
      <c r="W150" s="4" t="s">
        <v>51</v>
      </c>
    </row>
    <row r="151" spans="1:23" ht="180" x14ac:dyDescent="0.25">
      <c r="A151"/>
      <c r="B151" s="2" t="str">
        <f t="shared" si="14"/>
        <v>RESPONDIDO</v>
      </c>
      <c r="C151" s="29" t="str">
        <f t="shared" ca="1" si="15"/>
        <v/>
      </c>
      <c r="D151" s="2" t="s">
        <v>1182</v>
      </c>
      <c r="E151" s="4"/>
      <c r="F151" s="4" t="s">
        <v>12</v>
      </c>
      <c r="G151" s="4"/>
      <c r="H151" s="4"/>
      <c r="I151" s="9" t="s">
        <v>1383</v>
      </c>
      <c r="J151" s="9"/>
      <c r="K151" s="3">
        <v>44438</v>
      </c>
      <c r="L151" s="6">
        <v>44440</v>
      </c>
      <c r="M151" s="24">
        <f t="shared" si="16"/>
        <v>2</v>
      </c>
      <c r="N151" s="12" t="str">
        <f t="shared" si="17"/>
        <v>Não</v>
      </c>
      <c r="O151" s="2" t="s">
        <v>1247</v>
      </c>
      <c r="P151" s="11"/>
      <c r="Q151" s="30" t="s">
        <v>21</v>
      </c>
      <c r="R151" s="30" t="str">
        <f t="shared" si="18"/>
        <v>F</v>
      </c>
      <c r="S151" s="4" t="s">
        <v>1279</v>
      </c>
      <c r="T151" s="4" t="s">
        <v>91</v>
      </c>
      <c r="U151" s="4" t="s">
        <v>243</v>
      </c>
      <c r="V151" s="11" t="s">
        <v>1224</v>
      </c>
      <c r="W151" s="4" t="s">
        <v>51</v>
      </c>
    </row>
    <row r="152" spans="1:23" ht="61.5" x14ac:dyDescent="0.25">
      <c r="A152"/>
      <c r="B152" s="2" t="str">
        <f t="shared" si="14"/>
        <v>RESPONDIDO</v>
      </c>
      <c r="C152" s="29" t="str">
        <f t="shared" ca="1" si="15"/>
        <v/>
      </c>
      <c r="D152" s="2" t="s">
        <v>1225</v>
      </c>
      <c r="E152" s="4"/>
      <c r="F152" s="4" t="s">
        <v>12</v>
      </c>
      <c r="G152" s="4"/>
      <c r="H152" s="4"/>
      <c r="I152" s="9" t="s">
        <v>449</v>
      </c>
      <c r="J152" s="9"/>
      <c r="K152" s="3">
        <v>44440</v>
      </c>
      <c r="L152" s="6">
        <v>44461</v>
      </c>
      <c r="M152" s="24">
        <f t="shared" si="16"/>
        <v>21</v>
      </c>
      <c r="N152" s="12" t="str">
        <f t="shared" si="17"/>
        <v>Sim</v>
      </c>
      <c r="O152" s="11" t="s">
        <v>1248</v>
      </c>
      <c r="P152" s="11"/>
      <c r="Q152" s="30" t="s">
        <v>22</v>
      </c>
      <c r="R152" s="30" t="str">
        <f t="shared" si="18"/>
        <v>F</v>
      </c>
      <c r="S152" s="4" t="s">
        <v>276</v>
      </c>
      <c r="T152" s="4" t="s">
        <v>91</v>
      </c>
      <c r="U152" s="4" t="s">
        <v>243</v>
      </c>
      <c r="V152" s="11" t="s">
        <v>1226</v>
      </c>
      <c r="W152" s="4" t="s">
        <v>36</v>
      </c>
    </row>
    <row r="153" spans="1:23" ht="270" x14ac:dyDescent="0.25">
      <c r="A153"/>
      <c r="B153" s="2" t="str">
        <f t="shared" si="14"/>
        <v>RESPONDIDO</v>
      </c>
      <c r="C153" s="29" t="str">
        <f t="shared" ca="1" si="15"/>
        <v/>
      </c>
      <c r="D153" s="2" t="s">
        <v>1249</v>
      </c>
      <c r="E153" s="4"/>
      <c r="F153" s="4" t="s">
        <v>12</v>
      </c>
      <c r="G153" s="4"/>
      <c r="H153" s="4"/>
      <c r="I153" s="9" t="s">
        <v>449</v>
      </c>
      <c r="J153" s="9"/>
      <c r="K153" s="3">
        <v>44441</v>
      </c>
      <c r="L153" s="6">
        <v>44471</v>
      </c>
      <c r="M153" s="24">
        <f t="shared" si="16"/>
        <v>30</v>
      </c>
      <c r="N153" s="12" t="str">
        <f t="shared" si="17"/>
        <v>Sim</v>
      </c>
      <c r="O153" s="2" t="s">
        <v>1024</v>
      </c>
      <c r="P153" s="11"/>
      <c r="Q153" s="30" t="s">
        <v>21</v>
      </c>
      <c r="R153" s="30" t="str">
        <f t="shared" si="18"/>
        <v>F</v>
      </c>
      <c r="S153" s="4" t="s">
        <v>244</v>
      </c>
      <c r="T153" s="4" t="s">
        <v>91</v>
      </c>
      <c r="U153" s="4" t="s">
        <v>243</v>
      </c>
      <c r="V153" s="11" t="s">
        <v>1251</v>
      </c>
      <c r="W153" s="4" t="s">
        <v>30</v>
      </c>
    </row>
    <row r="154" spans="1:23" ht="90" x14ac:dyDescent="0.25">
      <c r="A154"/>
      <c r="B154" s="2" t="str">
        <f t="shared" si="14"/>
        <v>RESPONDIDO</v>
      </c>
      <c r="C154" s="29" t="str">
        <f t="shared" ca="1" si="15"/>
        <v/>
      </c>
      <c r="D154" s="2" t="s">
        <v>1250</v>
      </c>
      <c r="E154" s="4"/>
      <c r="F154" s="4" t="s">
        <v>12</v>
      </c>
      <c r="G154" s="4"/>
      <c r="H154" s="4"/>
      <c r="I154" s="9" t="s">
        <v>1384</v>
      </c>
      <c r="J154" s="9"/>
      <c r="K154" s="3">
        <v>44442</v>
      </c>
      <c r="L154" s="6">
        <v>44442</v>
      </c>
      <c r="M154" s="24">
        <f t="shared" si="16"/>
        <v>0</v>
      </c>
      <c r="N154" s="12" t="str">
        <f t="shared" si="17"/>
        <v>Não</v>
      </c>
      <c r="O154" s="2" t="s">
        <v>898</v>
      </c>
      <c r="P154" s="11"/>
      <c r="Q154" s="30" t="s">
        <v>22</v>
      </c>
      <c r="R154" s="30" t="str">
        <f t="shared" si="18"/>
        <v>F</v>
      </c>
      <c r="S154" s="4" t="s">
        <v>244</v>
      </c>
      <c r="T154" s="4" t="s">
        <v>91</v>
      </c>
      <c r="U154" s="4" t="s">
        <v>243</v>
      </c>
      <c r="V154" s="11" t="s">
        <v>1252</v>
      </c>
      <c r="W154" s="4" t="s">
        <v>51</v>
      </c>
    </row>
    <row r="155" spans="1:23" ht="61.5" x14ac:dyDescent="0.25">
      <c r="A155"/>
      <c r="B155" s="2" t="str">
        <f t="shared" si="14"/>
        <v>RESPONDIDO</v>
      </c>
      <c r="C155" s="29" t="str">
        <f t="shared" ca="1" si="15"/>
        <v/>
      </c>
      <c r="D155" s="2" t="s">
        <v>1253</v>
      </c>
      <c r="E155" s="4"/>
      <c r="F155" s="4" t="s">
        <v>12</v>
      </c>
      <c r="G155" s="4"/>
      <c r="H155" s="4"/>
      <c r="I155" s="9" t="s">
        <v>449</v>
      </c>
      <c r="J155" s="9"/>
      <c r="K155" s="3">
        <v>44442</v>
      </c>
      <c r="L155" s="6">
        <v>44463</v>
      </c>
      <c r="M155" s="24">
        <f t="shared" si="16"/>
        <v>21</v>
      </c>
      <c r="N155" s="12" t="str">
        <f t="shared" si="17"/>
        <v>Sim</v>
      </c>
      <c r="O155" s="2" t="s">
        <v>1254</v>
      </c>
      <c r="P155" s="11"/>
      <c r="Q155" s="30" t="s">
        <v>21</v>
      </c>
      <c r="R155" s="30" t="str">
        <f t="shared" si="18"/>
        <v>F</v>
      </c>
      <c r="S155" s="4" t="s">
        <v>244</v>
      </c>
      <c r="T155" s="4" t="s">
        <v>91</v>
      </c>
      <c r="U155" s="4" t="s">
        <v>243</v>
      </c>
      <c r="V155" s="11" t="s">
        <v>1255</v>
      </c>
      <c r="W155" s="4" t="s">
        <v>59</v>
      </c>
    </row>
    <row r="156" spans="1:23" ht="61.5" x14ac:dyDescent="0.25">
      <c r="A156"/>
      <c r="B156" s="2" t="str">
        <f t="shared" ref="B156:B166" si="19">IF(D156="","",IF(I156="","PENDENTE","RESPONDIDO"))</f>
        <v>RESPONDIDO</v>
      </c>
      <c r="C156" s="29" t="str">
        <f t="shared" ref="C156:C166" ca="1" si="20">IF(D156="","",IF(I156="",(K156+20)-TODAY(),""))</f>
        <v/>
      </c>
      <c r="D156" s="2" t="s">
        <v>1256</v>
      </c>
      <c r="E156" s="4"/>
      <c r="F156" s="4" t="s">
        <v>12</v>
      </c>
      <c r="G156" s="4"/>
      <c r="H156" s="4"/>
      <c r="I156" s="9" t="s">
        <v>449</v>
      </c>
      <c r="J156" s="9"/>
      <c r="K156" s="3">
        <v>44442</v>
      </c>
      <c r="L156" s="6">
        <v>44463</v>
      </c>
      <c r="M156" s="24">
        <f t="shared" ref="M156:M162" si="21">IF(L156="","",L156-K156)</f>
        <v>21</v>
      </c>
      <c r="N156" s="12" t="str">
        <f t="shared" ref="N156:N162" si="22">IF(L156="","",IF((L156-K156)&gt;20,"Sim","Não"))</f>
        <v>Sim</v>
      </c>
      <c r="O156" s="2" t="s">
        <v>1254</v>
      </c>
      <c r="P156" s="11"/>
      <c r="Q156" s="30" t="s">
        <v>21</v>
      </c>
      <c r="R156" s="30" t="s">
        <v>22</v>
      </c>
      <c r="S156" s="4" t="s">
        <v>244</v>
      </c>
      <c r="T156" s="4" t="s">
        <v>91</v>
      </c>
      <c r="U156" s="4" t="s">
        <v>243</v>
      </c>
      <c r="V156" s="11" t="s">
        <v>1257</v>
      </c>
      <c r="W156" s="4" t="s">
        <v>59</v>
      </c>
    </row>
    <row r="157" spans="1:23" ht="61.5" x14ac:dyDescent="0.25">
      <c r="A157"/>
      <c r="B157" s="2" t="str">
        <f t="shared" si="19"/>
        <v>RESPONDIDO</v>
      </c>
      <c r="C157" s="29" t="str">
        <f t="shared" ca="1" si="20"/>
        <v/>
      </c>
      <c r="D157" s="2" t="s">
        <v>1258</v>
      </c>
      <c r="E157" s="4"/>
      <c r="F157" s="4" t="s">
        <v>12</v>
      </c>
      <c r="G157" s="4"/>
      <c r="H157" s="4"/>
      <c r="I157" s="9" t="s">
        <v>449</v>
      </c>
      <c r="J157" s="9"/>
      <c r="K157" s="3">
        <v>44445</v>
      </c>
      <c r="L157" s="6">
        <v>44474</v>
      </c>
      <c r="M157" s="24">
        <f t="shared" si="21"/>
        <v>29</v>
      </c>
      <c r="N157" s="12" t="str">
        <f t="shared" si="22"/>
        <v>Sim</v>
      </c>
      <c r="O157" s="2" t="s">
        <v>1259</v>
      </c>
      <c r="P157" s="11"/>
      <c r="Q157" s="30" t="s">
        <v>21</v>
      </c>
      <c r="R157" s="30" t="s">
        <v>22</v>
      </c>
      <c r="S157" s="4" t="s">
        <v>244</v>
      </c>
      <c r="T157" s="4" t="s">
        <v>91</v>
      </c>
      <c r="U157" s="4" t="s">
        <v>243</v>
      </c>
      <c r="V157" s="11" t="s">
        <v>1260</v>
      </c>
      <c r="W157" s="4" t="s">
        <v>53</v>
      </c>
    </row>
    <row r="158" spans="1:23" ht="105" x14ac:dyDescent="0.25">
      <c r="A158"/>
      <c r="B158" s="2" t="str">
        <f t="shared" si="19"/>
        <v>RESPONDIDO</v>
      </c>
      <c r="C158" s="29" t="str">
        <f t="shared" ca="1" si="20"/>
        <v/>
      </c>
      <c r="D158" s="2" t="s">
        <v>1261</v>
      </c>
      <c r="E158" s="4"/>
      <c r="F158" s="4" t="s">
        <v>12</v>
      </c>
      <c r="G158" s="4"/>
      <c r="H158" s="4"/>
      <c r="I158" s="9" t="s">
        <v>449</v>
      </c>
      <c r="J158" s="9"/>
      <c r="K158" s="3">
        <v>44446</v>
      </c>
      <c r="L158" s="6">
        <v>44469</v>
      </c>
      <c r="M158" s="24">
        <f t="shared" si="21"/>
        <v>23</v>
      </c>
      <c r="N158" s="12" t="str">
        <f t="shared" si="22"/>
        <v>Sim</v>
      </c>
      <c r="O158" s="2" t="s">
        <v>1262</v>
      </c>
      <c r="P158" s="11"/>
      <c r="Q158" s="30" t="s">
        <v>21</v>
      </c>
      <c r="R158" s="30" t="s">
        <v>22</v>
      </c>
      <c r="S158" s="4" t="s">
        <v>244</v>
      </c>
      <c r="T158" s="4" t="s">
        <v>91</v>
      </c>
      <c r="U158" s="4" t="s">
        <v>243</v>
      </c>
      <c r="V158" s="11" t="s">
        <v>1263</v>
      </c>
      <c r="W158" s="4" t="s">
        <v>52</v>
      </c>
    </row>
    <row r="159" spans="1:23" ht="61.5" x14ac:dyDescent="0.25">
      <c r="A159"/>
      <c r="B159" s="2" t="str">
        <f t="shared" si="19"/>
        <v>RESPONDIDO</v>
      </c>
      <c r="C159" s="29" t="str">
        <f t="shared" ca="1" si="20"/>
        <v/>
      </c>
      <c r="D159" s="2" t="s">
        <v>1267</v>
      </c>
      <c r="E159" s="4"/>
      <c r="F159" s="4" t="s">
        <v>12</v>
      </c>
      <c r="G159" s="4"/>
      <c r="H159" s="4"/>
      <c r="I159" s="9" t="s">
        <v>449</v>
      </c>
      <c r="J159" s="9"/>
      <c r="K159" s="3">
        <v>44447</v>
      </c>
      <c r="L159" s="6">
        <v>44484</v>
      </c>
      <c r="M159" s="24">
        <f t="shared" si="21"/>
        <v>37</v>
      </c>
      <c r="N159" s="12" t="str">
        <f t="shared" si="22"/>
        <v>Sim</v>
      </c>
      <c r="O159" s="2" t="s">
        <v>1268</v>
      </c>
      <c r="P159" s="11"/>
      <c r="Q159" s="30" t="s">
        <v>22</v>
      </c>
      <c r="R159" s="30" t="s">
        <v>22</v>
      </c>
      <c r="S159" s="4" t="s">
        <v>244</v>
      </c>
      <c r="T159" s="4" t="s">
        <v>91</v>
      </c>
      <c r="U159" s="4" t="s">
        <v>243</v>
      </c>
      <c r="V159" s="11" t="s">
        <v>1408</v>
      </c>
      <c r="W159" s="4" t="s">
        <v>30</v>
      </c>
    </row>
    <row r="160" spans="1:23" ht="61.5" x14ac:dyDescent="0.25">
      <c r="A160"/>
      <c r="B160" s="2" t="str">
        <f t="shared" si="19"/>
        <v>RESPONDIDO</v>
      </c>
      <c r="C160" s="29" t="str">
        <f t="shared" ca="1" si="20"/>
        <v/>
      </c>
      <c r="D160" s="2" t="s">
        <v>1269</v>
      </c>
      <c r="E160" s="4"/>
      <c r="F160" s="4" t="s">
        <v>12</v>
      </c>
      <c r="G160" s="4"/>
      <c r="H160" s="4"/>
      <c r="I160" s="9" t="s">
        <v>449</v>
      </c>
      <c r="J160" s="9"/>
      <c r="K160" s="3">
        <v>44448</v>
      </c>
      <c r="L160" s="6">
        <v>44468</v>
      </c>
      <c r="M160" s="24">
        <f t="shared" si="21"/>
        <v>20</v>
      </c>
      <c r="N160" s="12" t="str">
        <f t="shared" si="22"/>
        <v>Não</v>
      </c>
      <c r="O160" s="2" t="s">
        <v>1270</v>
      </c>
      <c r="P160" s="11"/>
      <c r="Q160" s="30" t="s">
        <v>22</v>
      </c>
      <c r="R160" s="30" t="s">
        <v>22</v>
      </c>
      <c r="S160" s="4" t="s">
        <v>244</v>
      </c>
      <c r="T160" s="4" t="s">
        <v>91</v>
      </c>
      <c r="U160" s="4" t="s">
        <v>243</v>
      </c>
      <c r="V160" s="11" t="s">
        <v>1407</v>
      </c>
      <c r="W160" s="4" t="s">
        <v>28</v>
      </c>
    </row>
    <row r="161" spans="1:23" ht="61.5" x14ac:dyDescent="0.25">
      <c r="A161"/>
      <c r="B161" s="2" t="str">
        <f t="shared" si="19"/>
        <v>RESPONDIDO</v>
      </c>
      <c r="C161" s="29" t="str">
        <f t="shared" ca="1" si="20"/>
        <v/>
      </c>
      <c r="D161" s="2" t="s">
        <v>1271</v>
      </c>
      <c r="E161" s="4"/>
      <c r="F161" s="4" t="s">
        <v>12</v>
      </c>
      <c r="G161" s="4"/>
      <c r="H161" s="4"/>
      <c r="I161" s="9" t="s">
        <v>1385</v>
      </c>
      <c r="J161" s="9"/>
      <c r="K161" s="3">
        <v>44448</v>
      </c>
      <c r="L161" s="6">
        <v>44456</v>
      </c>
      <c r="M161" s="24">
        <f t="shared" si="21"/>
        <v>8</v>
      </c>
      <c r="N161" s="12" t="str">
        <f t="shared" si="22"/>
        <v>Não</v>
      </c>
      <c r="O161" s="2" t="s">
        <v>888</v>
      </c>
      <c r="P161" s="11"/>
      <c r="Q161" s="30" t="s">
        <v>21</v>
      </c>
      <c r="R161" s="30" t="s">
        <v>22</v>
      </c>
      <c r="S161" s="4" t="s">
        <v>244</v>
      </c>
      <c r="T161" s="4" t="s">
        <v>91</v>
      </c>
      <c r="U161" s="4" t="s">
        <v>243</v>
      </c>
      <c r="V161" s="11" t="s">
        <v>1272</v>
      </c>
      <c r="W161" s="4" t="s">
        <v>35</v>
      </c>
    </row>
    <row r="162" spans="1:23" ht="120" x14ac:dyDescent="0.25">
      <c r="A162"/>
      <c r="B162" s="2" t="str">
        <f t="shared" si="19"/>
        <v>RESPONDIDO</v>
      </c>
      <c r="C162" s="29" t="str">
        <f t="shared" ca="1" si="20"/>
        <v/>
      </c>
      <c r="D162" s="2" t="s">
        <v>1273</v>
      </c>
      <c r="E162" s="4"/>
      <c r="F162" s="4" t="s">
        <v>12</v>
      </c>
      <c r="G162" s="4"/>
      <c r="H162" s="4"/>
      <c r="I162" s="9" t="s">
        <v>449</v>
      </c>
      <c r="J162" s="9"/>
      <c r="K162" s="3">
        <v>44448</v>
      </c>
      <c r="L162" s="6">
        <v>44467</v>
      </c>
      <c r="M162" s="24">
        <f t="shared" si="21"/>
        <v>19</v>
      </c>
      <c r="N162" s="12" t="str">
        <f t="shared" si="22"/>
        <v>Não</v>
      </c>
      <c r="O162" s="2" t="s">
        <v>1274</v>
      </c>
      <c r="P162" s="11"/>
      <c r="Q162" s="30" t="s">
        <v>22</v>
      </c>
      <c r="R162" s="30" t="s">
        <v>22</v>
      </c>
      <c r="S162" s="4" t="s">
        <v>276</v>
      </c>
      <c r="T162" s="4" t="s">
        <v>91</v>
      </c>
      <c r="U162" s="4" t="s">
        <v>243</v>
      </c>
      <c r="V162" s="11" t="s">
        <v>1275</v>
      </c>
      <c r="W162" s="4" t="s">
        <v>28</v>
      </c>
    </row>
    <row r="163" spans="1:23" ht="150" x14ac:dyDescent="0.25">
      <c r="A163"/>
      <c r="B163" s="2" t="str">
        <f t="shared" si="19"/>
        <v>RESPONDIDO</v>
      </c>
      <c r="C163" s="29" t="str">
        <f t="shared" ca="1" si="20"/>
        <v/>
      </c>
      <c r="D163" s="2" t="s">
        <v>1280</v>
      </c>
      <c r="E163" s="4"/>
      <c r="F163" s="4" t="s">
        <v>12</v>
      </c>
      <c r="G163" s="4"/>
      <c r="H163" s="4"/>
      <c r="I163" s="9" t="s">
        <v>1457</v>
      </c>
      <c r="J163" s="9"/>
      <c r="K163" s="3">
        <v>44459</v>
      </c>
      <c r="L163" s="6">
        <v>44475</v>
      </c>
      <c r="M163" s="24">
        <f>IF(L163="","",L163-K163)</f>
        <v>16</v>
      </c>
      <c r="N163" s="12" t="str">
        <f>IF(L163="","",IF((L163-K163)&gt;20,"Sim","Não"))</f>
        <v>Não</v>
      </c>
      <c r="O163" s="2" t="s">
        <v>1021</v>
      </c>
      <c r="P163" s="11"/>
      <c r="Q163" s="30" t="s">
        <v>21</v>
      </c>
      <c r="R163" s="30" t="s">
        <v>22</v>
      </c>
      <c r="S163" s="4" t="s">
        <v>276</v>
      </c>
      <c r="T163" s="4" t="s">
        <v>91</v>
      </c>
      <c r="U163" s="4" t="s">
        <v>243</v>
      </c>
      <c r="V163" s="11" t="s">
        <v>1406</v>
      </c>
      <c r="W163" s="4" t="s">
        <v>52</v>
      </c>
    </row>
    <row r="164" spans="1:23" ht="135" x14ac:dyDescent="0.25">
      <c r="A164"/>
      <c r="B164" s="2" t="str">
        <f t="shared" si="19"/>
        <v>RESPONDIDO</v>
      </c>
      <c r="C164" s="29" t="str">
        <f t="shared" ca="1" si="20"/>
        <v/>
      </c>
      <c r="D164" s="2" t="s">
        <v>1281</v>
      </c>
      <c r="E164" s="4"/>
      <c r="F164" s="4" t="s">
        <v>12</v>
      </c>
      <c r="G164" s="4"/>
      <c r="H164" s="4"/>
      <c r="I164" s="9" t="s">
        <v>449</v>
      </c>
      <c r="J164" s="9"/>
      <c r="K164" s="3">
        <v>44461</v>
      </c>
      <c r="L164" s="6">
        <v>44469</v>
      </c>
      <c r="M164" s="24">
        <f>IF(L164="","",L164-K164)</f>
        <v>8</v>
      </c>
      <c r="N164" s="12" t="str">
        <f>IF(L164="","",IF((L164-K164)&gt;20,"Sim","Não"))</f>
        <v>Não</v>
      </c>
      <c r="O164" s="2" t="s">
        <v>1282</v>
      </c>
      <c r="P164" s="11"/>
      <c r="Q164" s="30" t="s">
        <v>22</v>
      </c>
      <c r="R164" s="30" t="s">
        <v>22</v>
      </c>
      <c r="S164" s="4" t="s">
        <v>244</v>
      </c>
      <c r="T164" s="4" t="s">
        <v>91</v>
      </c>
      <c r="U164" s="4" t="s">
        <v>243</v>
      </c>
      <c r="V164" s="11" t="s">
        <v>1405</v>
      </c>
      <c r="W164" s="4" t="s">
        <v>52</v>
      </c>
    </row>
    <row r="165" spans="1:23" ht="120" x14ac:dyDescent="0.25">
      <c r="A165"/>
      <c r="B165" s="2" t="str">
        <f t="shared" si="19"/>
        <v>RESPONDIDO</v>
      </c>
      <c r="C165" s="29" t="str">
        <f t="shared" ca="1" si="20"/>
        <v/>
      </c>
      <c r="D165" s="2" t="s">
        <v>1283</v>
      </c>
      <c r="E165" s="4"/>
      <c r="F165" s="4" t="s">
        <v>12</v>
      </c>
      <c r="G165" s="4"/>
      <c r="H165" s="4"/>
      <c r="I165" s="9" t="s">
        <v>449</v>
      </c>
      <c r="J165" s="9"/>
      <c r="K165" s="3">
        <v>44461</v>
      </c>
      <c r="L165" s="6">
        <v>44488</v>
      </c>
      <c r="M165" s="24">
        <f>IF(L165="","",L165-K165)</f>
        <v>27</v>
      </c>
      <c r="N165" s="12" t="str">
        <f>IF(L165="","",IF((L165-K165)&gt;20,"Sim","Não"))</f>
        <v>Sim</v>
      </c>
      <c r="O165" s="2" t="s">
        <v>1284</v>
      </c>
      <c r="P165" s="11"/>
      <c r="Q165" s="30" t="s">
        <v>22</v>
      </c>
      <c r="R165" s="30" t="s">
        <v>22</v>
      </c>
      <c r="S165" s="4" t="s">
        <v>276</v>
      </c>
      <c r="T165" s="4" t="s">
        <v>91</v>
      </c>
      <c r="U165" s="4" t="s">
        <v>243</v>
      </c>
      <c r="V165" s="11" t="s">
        <v>1285</v>
      </c>
      <c r="W165" s="4" t="s">
        <v>30</v>
      </c>
    </row>
    <row r="166" spans="1:23" ht="135" x14ac:dyDescent="0.25">
      <c r="A166"/>
      <c r="B166" s="2" t="str">
        <f t="shared" si="19"/>
        <v>RESPONDIDO</v>
      </c>
      <c r="C166" s="29" t="str">
        <f t="shared" ca="1" si="20"/>
        <v/>
      </c>
      <c r="D166" s="2" t="s">
        <v>1286</v>
      </c>
      <c r="E166" s="4"/>
      <c r="F166" s="4" t="s">
        <v>12</v>
      </c>
      <c r="G166" s="4"/>
      <c r="H166" s="4"/>
      <c r="I166" s="9" t="s">
        <v>1458</v>
      </c>
      <c r="J166" s="9"/>
      <c r="K166" s="3">
        <v>44461</v>
      </c>
      <c r="L166" s="6">
        <v>44483</v>
      </c>
      <c r="M166" s="24">
        <f>IF(L166="","",L166-K166)</f>
        <v>22</v>
      </c>
      <c r="N166" s="12" t="str">
        <f>IF(L166="","",IF((L166-K166)&gt;20,"Sim","Não"))</f>
        <v>Sim</v>
      </c>
      <c r="O166" s="2" t="s">
        <v>1287</v>
      </c>
      <c r="P166" s="11"/>
      <c r="Q166" s="30" t="s">
        <v>21</v>
      </c>
      <c r="R166" s="30" t="s">
        <v>22</v>
      </c>
      <c r="S166" s="4" t="s">
        <v>654</v>
      </c>
      <c r="T166" s="4" t="s">
        <v>655</v>
      </c>
      <c r="U166" s="4" t="s">
        <v>243</v>
      </c>
      <c r="V166" s="11" t="s">
        <v>1288</v>
      </c>
      <c r="W166" s="4" t="s">
        <v>59</v>
      </c>
    </row>
    <row r="167" spans="1:23" ht="150" x14ac:dyDescent="0.25">
      <c r="A167"/>
      <c r="B167" s="2" t="str">
        <f t="shared" ref="B167:B195" si="23">IF(D167="","",IF(I167="","PENDENTE","RESPONDIDO"))</f>
        <v>RESPONDIDO</v>
      </c>
      <c r="C167" s="29" t="str">
        <f t="shared" ref="C167:C195" ca="1" si="24">IF(D167="","",IF(I167="",(K167+20)-TODAY(),""))</f>
        <v/>
      </c>
      <c r="D167" s="2" t="s">
        <v>1289</v>
      </c>
      <c r="E167" s="4"/>
      <c r="F167" s="4" t="s">
        <v>12</v>
      </c>
      <c r="G167" s="4"/>
      <c r="H167" s="4"/>
      <c r="I167" s="9" t="s">
        <v>449</v>
      </c>
      <c r="J167" s="9"/>
      <c r="K167" s="3">
        <v>44466</v>
      </c>
      <c r="L167" s="6">
        <v>44496</v>
      </c>
      <c r="M167" s="24">
        <f t="shared" ref="M167:M195" si="25">IF(L167="","",L167-K167)</f>
        <v>30</v>
      </c>
      <c r="N167" s="12" t="str">
        <f t="shared" ref="N167:N195" si="26">IF(L167="","",IF((L167-K167)&gt;20,"Sim","Não"))</f>
        <v>Sim</v>
      </c>
      <c r="O167" s="2" t="s">
        <v>1290</v>
      </c>
      <c r="P167" s="11"/>
      <c r="Q167" s="30" t="s">
        <v>21</v>
      </c>
      <c r="R167" s="30" t="s">
        <v>22</v>
      </c>
      <c r="S167" s="4" t="s">
        <v>1335</v>
      </c>
      <c r="T167" s="4" t="s">
        <v>91</v>
      </c>
      <c r="U167" s="4" t="s">
        <v>243</v>
      </c>
      <c r="V167" s="11" t="s">
        <v>1404</v>
      </c>
      <c r="W167" s="4" t="s">
        <v>34</v>
      </c>
    </row>
    <row r="168" spans="1:23" ht="61.5" x14ac:dyDescent="0.25">
      <c r="A168"/>
      <c r="B168" s="2" t="str">
        <f t="shared" si="23"/>
        <v>RESPONDIDO</v>
      </c>
      <c r="C168" s="29" t="str">
        <f t="shared" ca="1" si="24"/>
        <v/>
      </c>
      <c r="D168" s="2" t="s">
        <v>1291</v>
      </c>
      <c r="E168" s="4"/>
      <c r="F168" s="4" t="s">
        <v>12</v>
      </c>
      <c r="G168" s="4"/>
      <c r="H168" s="4"/>
      <c r="I168" s="9" t="s">
        <v>449</v>
      </c>
      <c r="J168" s="9"/>
      <c r="K168" s="3">
        <v>44467</v>
      </c>
      <c r="L168" s="6">
        <v>44505</v>
      </c>
      <c r="M168" s="24">
        <f t="shared" si="25"/>
        <v>38</v>
      </c>
      <c r="N168" s="12" t="str">
        <f t="shared" si="26"/>
        <v>Sim</v>
      </c>
      <c r="O168" s="2" t="s">
        <v>1024</v>
      </c>
      <c r="P168" s="11"/>
      <c r="Q168" s="30" t="s">
        <v>21</v>
      </c>
      <c r="R168" s="30" t="s">
        <v>22</v>
      </c>
      <c r="S168" s="4" t="s">
        <v>244</v>
      </c>
      <c r="T168" s="4" t="s">
        <v>91</v>
      </c>
      <c r="U168" s="4" t="s">
        <v>243</v>
      </c>
      <c r="V168" s="11" t="s">
        <v>1292</v>
      </c>
      <c r="W168" s="4" t="s">
        <v>33</v>
      </c>
    </row>
    <row r="169" spans="1:23" ht="61.5" x14ac:dyDescent="0.25">
      <c r="A169"/>
      <c r="B169" s="2" t="str">
        <f t="shared" si="23"/>
        <v>RESPONDIDO</v>
      </c>
      <c r="C169" s="29" t="str">
        <f t="shared" ca="1" si="24"/>
        <v/>
      </c>
      <c r="D169" s="2" t="s">
        <v>1293</v>
      </c>
      <c r="E169" s="4"/>
      <c r="F169" s="4" t="s">
        <v>12</v>
      </c>
      <c r="G169" s="4"/>
      <c r="H169" s="4"/>
      <c r="I169" s="9" t="s">
        <v>449</v>
      </c>
      <c r="J169" s="9"/>
      <c r="K169" s="3">
        <v>44467</v>
      </c>
      <c r="L169" s="6">
        <v>44505</v>
      </c>
      <c r="M169" s="24">
        <f t="shared" si="25"/>
        <v>38</v>
      </c>
      <c r="N169" s="12" t="str">
        <f t="shared" si="26"/>
        <v>Sim</v>
      </c>
      <c r="O169" s="2" t="s">
        <v>1024</v>
      </c>
      <c r="P169" s="11"/>
      <c r="Q169" s="30" t="s">
        <v>21</v>
      </c>
      <c r="R169" s="30" t="s">
        <v>22</v>
      </c>
      <c r="S169" s="4" t="s">
        <v>244</v>
      </c>
      <c r="T169" s="4" t="s">
        <v>91</v>
      </c>
      <c r="U169" s="4" t="s">
        <v>243</v>
      </c>
      <c r="V169" s="11" t="s">
        <v>1294</v>
      </c>
      <c r="W169" s="4" t="s">
        <v>33</v>
      </c>
    </row>
    <row r="170" spans="1:23" ht="90" x14ac:dyDescent="0.25">
      <c r="A170"/>
      <c r="B170" s="2" t="str">
        <f t="shared" si="23"/>
        <v>RESPONDIDO</v>
      </c>
      <c r="C170" s="29" t="str">
        <f t="shared" ca="1" si="24"/>
        <v/>
      </c>
      <c r="D170" s="2" t="s">
        <v>1295</v>
      </c>
      <c r="E170" s="4"/>
      <c r="F170" s="4" t="s">
        <v>12</v>
      </c>
      <c r="G170" s="4"/>
      <c r="H170" s="4"/>
      <c r="I170" s="9" t="s">
        <v>1459</v>
      </c>
      <c r="J170" s="9"/>
      <c r="K170" s="3">
        <v>44470</v>
      </c>
      <c r="L170" s="6">
        <v>44496</v>
      </c>
      <c r="M170" s="24">
        <f t="shared" si="25"/>
        <v>26</v>
      </c>
      <c r="N170" s="12" t="str">
        <f t="shared" si="26"/>
        <v>Sim</v>
      </c>
      <c r="O170" s="2" t="s">
        <v>888</v>
      </c>
      <c r="P170" s="11"/>
      <c r="Q170" s="30" t="s">
        <v>21</v>
      </c>
      <c r="R170" s="30" t="s">
        <v>22</v>
      </c>
      <c r="S170" s="4" t="s">
        <v>244</v>
      </c>
      <c r="T170" s="4" t="s">
        <v>91</v>
      </c>
      <c r="U170" s="4" t="s">
        <v>243</v>
      </c>
      <c r="V170" s="11" t="s">
        <v>1296</v>
      </c>
      <c r="W170" s="4" t="s">
        <v>35</v>
      </c>
    </row>
    <row r="171" spans="1:23" ht="61.5" x14ac:dyDescent="0.25">
      <c r="A171"/>
      <c r="B171" s="2" t="str">
        <f t="shared" si="23"/>
        <v>RESPONDIDO</v>
      </c>
      <c r="C171" s="29" t="str">
        <f t="shared" ca="1" si="24"/>
        <v/>
      </c>
      <c r="D171" s="2" t="s">
        <v>1297</v>
      </c>
      <c r="E171" s="4"/>
      <c r="F171" s="4" t="s">
        <v>12</v>
      </c>
      <c r="G171" s="4"/>
      <c r="H171" s="4"/>
      <c r="I171" s="9" t="s">
        <v>1386</v>
      </c>
      <c r="J171" s="9"/>
      <c r="K171" s="3">
        <v>44473</v>
      </c>
      <c r="L171" s="6">
        <v>44484</v>
      </c>
      <c r="M171" s="24">
        <f t="shared" si="25"/>
        <v>11</v>
      </c>
      <c r="N171" s="12" t="str">
        <f t="shared" si="26"/>
        <v>Não</v>
      </c>
      <c r="O171" s="2" t="s">
        <v>888</v>
      </c>
      <c r="P171" s="11"/>
      <c r="Q171" s="30" t="s">
        <v>21</v>
      </c>
      <c r="R171" s="30" t="s">
        <v>22</v>
      </c>
      <c r="S171" s="4" t="s">
        <v>244</v>
      </c>
      <c r="T171" s="4" t="s">
        <v>91</v>
      </c>
      <c r="U171" s="4" t="s">
        <v>243</v>
      </c>
      <c r="V171" s="11" t="s">
        <v>1298</v>
      </c>
      <c r="W171" s="4" t="s">
        <v>59</v>
      </c>
    </row>
    <row r="172" spans="1:23" ht="135" x14ac:dyDescent="0.25">
      <c r="A172"/>
      <c r="B172" s="2" t="str">
        <f t="shared" si="23"/>
        <v>RESPONDIDO</v>
      </c>
      <c r="C172" s="29" t="str">
        <f t="shared" ca="1" si="24"/>
        <v/>
      </c>
      <c r="D172" s="2" t="s">
        <v>1299</v>
      </c>
      <c r="E172" s="4"/>
      <c r="F172" s="4" t="s">
        <v>12</v>
      </c>
      <c r="G172" s="4"/>
      <c r="H172" s="4"/>
      <c r="I172" s="9" t="s">
        <v>1387</v>
      </c>
      <c r="J172" s="9"/>
      <c r="K172" s="3">
        <v>44474</v>
      </c>
      <c r="L172" s="6">
        <v>44495</v>
      </c>
      <c r="M172" s="24">
        <f t="shared" si="25"/>
        <v>21</v>
      </c>
      <c r="N172" s="12" t="str">
        <f t="shared" si="26"/>
        <v>Sim</v>
      </c>
      <c r="O172" s="2" t="s">
        <v>1024</v>
      </c>
      <c r="P172" s="11"/>
      <c r="Q172" s="30" t="s">
        <v>21</v>
      </c>
      <c r="R172" s="30" t="s">
        <v>22</v>
      </c>
      <c r="S172" s="4" t="s">
        <v>244</v>
      </c>
      <c r="T172" s="4" t="s">
        <v>91</v>
      </c>
      <c r="U172" s="4" t="s">
        <v>243</v>
      </c>
      <c r="V172" s="11" t="s">
        <v>1300</v>
      </c>
      <c r="W172" s="4" t="s">
        <v>59</v>
      </c>
    </row>
    <row r="173" spans="1:23" ht="61.5" x14ac:dyDescent="0.25">
      <c r="A173"/>
      <c r="B173" s="2" t="str">
        <f t="shared" si="23"/>
        <v>RESPONDIDO</v>
      </c>
      <c r="C173" s="29" t="str">
        <f t="shared" ca="1" si="24"/>
        <v/>
      </c>
      <c r="D173" s="2" t="s">
        <v>1301</v>
      </c>
      <c r="E173" s="4"/>
      <c r="F173" s="4" t="s">
        <v>12</v>
      </c>
      <c r="G173" s="4"/>
      <c r="H173" s="4"/>
      <c r="I173" s="9" t="s">
        <v>449</v>
      </c>
      <c r="J173" s="9"/>
      <c r="K173" s="3">
        <v>44475</v>
      </c>
      <c r="L173" s="6">
        <v>44483</v>
      </c>
      <c r="M173" s="24">
        <f t="shared" si="25"/>
        <v>8</v>
      </c>
      <c r="N173" s="12" t="str">
        <f t="shared" si="26"/>
        <v>Não</v>
      </c>
      <c r="O173" s="2" t="s">
        <v>1302</v>
      </c>
      <c r="P173" s="11"/>
      <c r="Q173" s="30" t="s">
        <v>22</v>
      </c>
      <c r="R173" s="30" t="s">
        <v>22</v>
      </c>
      <c r="S173" s="4" t="s">
        <v>242</v>
      </c>
      <c r="T173" s="4" t="s">
        <v>91</v>
      </c>
      <c r="U173" s="4" t="s">
        <v>243</v>
      </c>
      <c r="V173" s="11" t="s">
        <v>1303</v>
      </c>
      <c r="W173" s="4" t="s">
        <v>59</v>
      </c>
    </row>
    <row r="174" spans="1:23" ht="120" x14ac:dyDescent="0.25">
      <c r="A174"/>
      <c r="B174" s="2" t="str">
        <f t="shared" si="23"/>
        <v>RESPONDIDO</v>
      </c>
      <c r="C174" s="29" t="str">
        <f t="shared" ca="1" si="24"/>
        <v/>
      </c>
      <c r="D174" s="2" t="s">
        <v>1304</v>
      </c>
      <c r="E174" s="4"/>
      <c r="F174" s="4" t="s">
        <v>12</v>
      </c>
      <c r="G174" s="4"/>
      <c r="H174" s="4"/>
      <c r="I174" s="9" t="s">
        <v>1388</v>
      </c>
      <c r="J174" s="9"/>
      <c r="K174" s="3">
        <v>44476</v>
      </c>
      <c r="L174" s="6">
        <v>44505</v>
      </c>
      <c r="M174" s="24">
        <f t="shared" si="25"/>
        <v>29</v>
      </c>
      <c r="N174" s="12" t="str">
        <f t="shared" si="26"/>
        <v>Sim</v>
      </c>
      <c r="O174" s="2" t="s">
        <v>1305</v>
      </c>
      <c r="P174" s="11"/>
      <c r="Q174" s="30" t="s">
        <v>21</v>
      </c>
      <c r="R174" s="30" t="s">
        <v>22</v>
      </c>
      <c r="S174" s="4" t="s">
        <v>244</v>
      </c>
      <c r="T174" s="4" t="s">
        <v>91</v>
      </c>
      <c r="U174" s="4" t="s">
        <v>243</v>
      </c>
      <c r="V174" s="11" t="s">
        <v>1306</v>
      </c>
      <c r="W174" s="4" t="s">
        <v>51</v>
      </c>
    </row>
    <row r="175" spans="1:23" ht="90" x14ac:dyDescent="0.25">
      <c r="A175"/>
      <c r="B175" s="2" t="str">
        <f t="shared" si="23"/>
        <v>RESPONDIDO</v>
      </c>
      <c r="C175" s="29" t="str">
        <f t="shared" ca="1" si="24"/>
        <v/>
      </c>
      <c r="D175" s="2" t="s">
        <v>1307</v>
      </c>
      <c r="E175" s="4"/>
      <c r="F175" s="4" t="s">
        <v>12</v>
      </c>
      <c r="G175" s="4"/>
      <c r="H175" s="4"/>
      <c r="I175" s="9" t="s">
        <v>449</v>
      </c>
      <c r="J175" s="9"/>
      <c r="K175" s="3">
        <v>44476</v>
      </c>
      <c r="L175" s="6">
        <v>44505</v>
      </c>
      <c r="M175" s="24">
        <f t="shared" si="25"/>
        <v>29</v>
      </c>
      <c r="N175" s="12" t="str">
        <f t="shared" si="26"/>
        <v>Sim</v>
      </c>
      <c r="O175" s="2" t="s">
        <v>1305</v>
      </c>
      <c r="P175" s="11"/>
      <c r="Q175" s="30" t="s">
        <v>21</v>
      </c>
      <c r="R175" s="30" t="s">
        <v>22</v>
      </c>
      <c r="S175" s="4" t="s">
        <v>244</v>
      </c>
      <c r="T175" s="4" t="s">
        <v>91</v>
      </c>
      <c r="U175" s="4" t="s">
        <v>243</v>
      </c>
      <c r="V175" s="11" t="s">
        <v>1308</v>
      </c>
      <c r="W175" s="4" t="s">
        <v>59</v>
      </c>
    </row>
    <row r="176" spans="1:23" ht="61.5" x14ac:dyDescent="0.25">
      <c r="A176"/>
      <c r="B176" s="2" t="str">
        <f t="shared" si="23"/>
        <v>RESPONDIDO</v>
      </c>
      <c r="C176" s="29" t="str">
        <f t="shared" ca="1" si="24"/>
        <v/>
      </c>
      <c r="D176" s="2" t="s">
        <v>1309</v>
      </c>
      <c r="E176" s="4"/>
      <c r="F176" s="4" t="s">
        <v>12</v>
      </c>
      <c r="G176" s="4"/>
      <c r="H176" s="4"/>
      <c r="I176" s="9" t="s">
        <v>1389</v>
      </c>
      <c r="J176" s="9"/>
      <c r="K176" s="3">
        <v>44477</v>
      </c>
      <c r="L176" s="6">
        <v>44495</v>
      </c>
      <c r="M176" s="24">
        <f t="shared" si="25"/>
        <v>18</v>
      </c>
      <c r="N176" s="12" t="str">
        <f t="shared" si="26"/>
        <v>Não</v>
      </c>
      <c r="O176" s="2" t="s">
        <v>1021</v>
      </c>
      <c r="P176" s="11"/>
      <c r="Q176" s="30" t="s">
        <v>21</v>
      </c>
      <c r="R176" s="30" t="s">
        <v>22</v>
      </c>
      <c r="S176" s="4" t="s">
        <v>276</v>
      </c>
      <c r="T176" s="4" t="s">
        <v>91</v>
      </c>
      <c r="U176" s="4" t="s">
        <v>243</v>
      </c>
      <c r="V176" s="11" t="s">
        <v>1310</v>
      </c>
      <c r="W176" s="4" t="s">
        <v>52</v>
      </c>
    </row>
    <row r="177" spans="1:23" ht="105" x14ac:dyDescent="0.25">
      <c r="A177"/>
      <c r="B177" s="2" t="str">
        <f t="shared" si="23"/>
        <v>RESPONDIDO</v>
      </c>
      <c r="C177" s="29" t="str">
        <f t="shared" ca="1" si="24"/>
        <v/>
      </c>
      <c r="D177" s="2" t="s">
        <v>1311</v>
      </c>
      <c r="E177" s="4"/>
      <c r="F177" s="4" t="s">
        <v>12</v>
      </c>
      <c r="G177" s="4"/>
      <c r="H177" s="4"/>
      <c r="I177" s="9" t="s">
        <v>1390</v>
      </c>
      <c r="J177" s="9"/>
      <c r="K177" s="3">
        <v>44477</v>
      </c>
      <c r="L177" s="6">
        <v>44498</v>
      </c>
      <c r="M177" s="24">
        <f t="shared" si="25"/>
        <v>21</v>
      </c>
      <c r="N177" s="12" t="str">
        <f t="shared" si="26"/>
        <v>Sim</v>
      </c>
      <c r="O177" s="2" t="s">
        <v>1021</v>
      </c>
      <c r="P177" s="11"/>
      <c r="Q177" s="30" t="s">
        <v>21</v>
      </c>
      <c r="R177" s="30" t="s">
        <v>22</v>
      </c>
      <c r="S177" s="4" t="s">
        <v>276</v>
      </c>
      <c r="T177" s="4" t="s">
        <v>91</v>
      </c>
      <c r="U177" s="4" t="s">
        <v>243</v>
      </c>
      <c r="V177" s="11" t="s">
        <v>1310</v>
      </c>
      <c r="W177" s="4" t="s">
        <v>52</v>
      </c>
    </row>
    <row r="178" spans="1:23" ht="120" x14ac:dyDescent="0.25">
      <c r="A178"/>
      <c r="B178" s="2" t="str">
        <f t="shared" si="23"/>
        <v>RESPONDIDO</v>
      </c>
      <c r="C178" s="29" t="str">
        <f t="shared" ca="1" si="24"/>
        <v/>
      </c>
      <c r="D178" s="2" t="s">
        <v>1312</v>
      </c>
      <c r="E178" s="4"/>
      <c r="F178" s="4" t="s">
        <v>12</v>
      </c>
      <c r="G178" s="4"/>
      <c r="H178" s="4"/>
      <c r="I178" s="9" t="s">
        <v>1460</v>
      </c>
      <c r="J178" s="9"/>
      <c r="K178" s="3">
        <v>44480</v>
      </c>
      <c r="L178" s="6">
        <v>44495</v>
      </c>
      <c r="M178" s="24">
        <f t="shared" si="25"/>
        <v>15</v>
      </c>
      <c r="N178" s="12" t="str">
        <f t="shared" si="26"/>
        <v>Não</v>
      </c>
      <c r="O178" s="2" t="s">
        <v>888</v>
      </c>
      <c r="P178" s="11"/>
      <c r="Q178" s="30" t="s">
        <v>21</v>
      </c>
      <c r="R178" s="30" t="s">
        <v>22</v>
      </c>
      <c r="S178" s="4" t="s">
        <v>244</v>
      </c>
      <c r="T178" s="4" t="s">
        <v>91</v>
      </c>
      <c r="U178" s="4" t="s">
        <v>243</v>
      </c>
      <c r="V178" s="11" t="s">
        <v>1313</v>
      </c>
      <c r="W178" s="4" t="s">
        <v>35</v>
      </c>
    </row>
    <row r="179" spans="1:23" ht="180" x14ac:dyDescent="0.25">
      <c r="A179"/>
      <c r="B179" s="2" t="str">
        <f t="shared" si="23"/>
        <v>RESPONDIDO</v>
      </c>
      <c r="C179" s="29" t="str">
        <f t="shared" ca="1" si="24"/>
        <v/>
      </c>
      <c r="D179" s="2" t="s">
        <v>1314</v>
      </c>
      <c r="E179" s="4"/>
      <c r="F179" s="4" t="s">
        <v>12</v>
      </c>
      <c r="G179" s="4"/>
      <c r="H179" s="4"/>
      <c r="I179" s="9" t="s">
        <v>1391</v>
      </c>
      <c r="J179" s="9"/>
      <c r="K179" s="3">
        <v>44480</v>
      </c>
      <c r="L179" s="6">
        <v>44496</v>
      </c>
      <c r="M179" s="24">
        <f t="shared" si="25"/>
        <v>16</v>
      </c>
      <c r="N179" s="12" t="str">
        <f t="shared" si="26"/>
        <v>Não</v>
      </c>
      <c r="O179" s="2" t="s">
        <v>888</v>
      </c>
      <c r="P179" s="11"/>
      <c r="Q179" s="30" t="s">
        <v>21</v>
      </c>
      <c r="R179" s="30" t="s">
        <v>22</v>
      </c>
      <c r="S179" s="4" t="s">
        <v>244</v>
      </c>
      <c r="T179" s="4" t="s">
        <v>91</v>
      </c>
      <c r="U179" s="4" t="s">
        <v>243</v>
      </c>
      <c r="V179" s="11" t="s">
        <v>1315</v>
      </c>
      <c r="W179" s="4" t="s">
        <v>35</v>
      </c>
    </row>
    <row r="180" spans="1:23" ht="61.5" x14ac:dyDescent="0.25">
      <c r="A180"/>
      <c r="B180" s="2" t="str">
        <f t="shared" si="23"/>
        <v>RESPONDIDO</v>
      </c>
      <c r="C180" s="29" t="str">
        <f t="shared" ca="1" si="24"/>
        <v/>
      </c>
      <c r="D180" s="2" t="s">
        <v>1316</v>
      </c>
      <c r="E180" s="4"/>
      <c r="F180" s="4" t="s">
        <v>12</v>
      </c>
      <c r="G180" s="4"/>
      <c r="H180" s="4"/>
      <c r="I180" s="9" t="s">
        <v>449</v>
      </c>
      <c r="J180" s="9"/>
      <c r="K180" s="3">
        <v>44482</v>
      </c>
      <c r="L180" s="6">
        <v>44487</v>
      </c>
      <c r="M180" s="24">
        <f t="shared" si="25"/>
        <v>5</v>
      </c>
      <c r="N180" s="12" t="str">
        <f t="shared" si="26"/>
        <v>Não</v>
      </c>
      <c r="O180" s="2" t="s">
        <v>888</v>
      </c>
      <c r="P180" s="11"/>
      <c r="Q180" s="30" t="s">
        <v>21</v>
      </c>
      <c r="R180" s="30" t="s">
        <v>22</v>
      </c>
      <c r="S180" s="4" t="s">
        <v>244</v>
      </c>
      <c r="T180" s="4" t="s">
        <v>91</v>
      </c>
      <c r="U180" s="4" t="s">
        <v>243</v>
      </c>
      <c r="V180" s="11" t="s">
        <v>1317</v>
      </c>
      <c r="W180" s="4" t="s">
        <v>59</v>
      </c>
    </row>
    <row r="181" spans="1:23" ht="61.5" x14ac:dyDescent="0.25">
      <c r="A181"/>
      <c r="B181" s="2" t="str">
        <f t="shared" si="23"/>
        <v>RESPONDIDO</v>
      </c>
      <c r="C181" s="29" t="str">
        <f t="shared" ca="1" si="24"/>
        <v/>
      </c>
      <c r="D181" s="2" t="s">
        <v>1318</v>
      </c>
      <c r="E181" s="4"/>
      <c r="F181" s="4" t="s">
        <v>12</v>
      </c>
      <c r="G181" s="4"/>
      <c r="H181" s="4"/>
      <c r="I181" s="9" t="s">
        <v>449</v>
      </c>
      <c r="J181" s="9"/>
      <c r="K181" s="3">
        <v>44482</v>
      </c>
      <c r="L181" s="6">
        <v>44491</v>
      </c>
      <c r="M181" s="24">
        <f t="shared" si="25"/>
        <v>9</v>
      </c>
      <c r="N181" s="12" t="str">
        <f t="shared" si="26"/>
        <v>Não</v>
      </c>
      <c r="O181" s="2" t="s">
        <v>888</v>
      </c>
      <c r="P181" s="11"/>
      <c r="Q181" s="30" t="s">
        <v>21</v>
      </c>
      <c r="R181" s="30" t="s">
        <v>22</v>
      </c>
      <c r="S181" s="4" t="s">
        <v>244</v>
      </c>
      <c r="T181" s="4" t="s">
        <v>91</v>
      </c>
      <c r="U181" s="4" t="s">
        <v>243</v>
      </c>
      <c r="V181" s="11" t="s">
        <v>1319</v>
      </c>
      <c r="W181" s="4" t="s">
        <v>59</v>
      </c>
    </row>
    <row r="182" spans="1:23" ht="61.5" x14ac:dyDescent="0.25">
      <c r="A182"/>
      <c r="B182" s="2" t="str">
        <f t="shared" si="23"/>
        <v>RESPONDIDO</v>
      </c>
      <c r="C182" s="29" t="str">
        <f t="shared" ca="1" si="24"/>
        <v/>
      </c>
      <c r="D182" s="2" t="s">
        <v>1320</v>
      </c>
      <c r="E182" s="4"/>
      <c r="F182" s="4" t="s">
        <v>12</v>
      </c>
      <c r="G182" s="4"/>
      <c r="H182" s="4"/>
      <c r="I182" s="9" t="s">
        <v>449</v>
      </c>
      <c r="J182" s="9"/>
      <c r="K182" s="3">
        <v>44482</v>
      </c>
      <c r="L182" s="6">
        <v>44491</v>
      </c>
      <c r="M182" s="24">
        <f t="shared" si="25"/>
        <v>9</v>
      </c>
      <c r="N182" s="12" t="str">
        <f t="shared" si="26"/>
        <v>Não</v>
      </c>
      <c r="O182" s="2" t="s">
        <v>888</v>
      </c>
      <c r="P182" s="11"/>
      <c r="Q182" s="30" t="s">
        <v>21</v>
      </c>
      <c r="R182" s="30" t="s">
        <v>22</v>
      </c>
      <c r="S182" s="4" t="s">
        <v>244</v>
      </c>
      <c r="T182" s="4" t="s">
        <v>91</v>
      </c>
      <c r="U182" s="4" t="s">
        <v>243</v>
      </c>
      <c r="V182" s="11" t="s">
        <v>1321</v>
      </c>
      <c r="W182" s="4" t="s">
        <v>59</v>
      </c>
    </row>
    <row r="183" spans="1:23" ht="165" x14ac:dyDescent="0.25">
      <c r="A183"/>
      <c r="B183" s="2" t="str">
        <f t="shared" si="23"/>
        <v>RESPONDIDO</v>
      </c>
      <c r="C183" s="29" t="str">
        <f t="shared" ca="1" si="24"/>
        <v/>
      </c>
      <c r="D183" s="2" t="s">
        <v>1322</v>
      </c>
      <c r="E183" s="4"/>
      <c r="F183" s="4" t="s">
        <v>12</v>
      </c>
      <c r="G183" s="4"/>
      <c r="H183" s="4"/>
      <c r="I183" s="9" t="s">
        <v>1461</v>
      </c>
      <c r="J183" s="9"/>
      <c r="K183" s="3">
        <v>44482</v>
      </c>
      <c r="L183" s="6">
        <v>44497</v>
      </c>
      <c r="M183" s="24">
        <f t="shared" si="25"/>
        <v>15</v>
      </c>
      <c r="N183" s="12" t="str">
        <f t="shared" si="26"/>
        <v>Não</v>
      </c>
      <c r="O183" s="2" t="s">
        <v>888</v>
      </c>
      <c r="P183" s="11"/>
      <c r="Q183" s="30" t="s">
        <v>21</v>
      </c>
      <c r="R183" s="30" t="s">
        <v>22</v>
      </c>
      <c r="S183" s="4" t="s">
        <v>244</v>
      </c>
      <c r="T183" s="4" t="s">
        <v>91</v>
      </c>
      <c r="U183" s="4" t="s">
        <v>243</v>
      </c>
      <c r="V183" s="11" t="s">
        <v>1323</v>
      </c>
      <c r="W183" s="4" t="s">
        <v>59</v>
      </c>
    </row>
    <row r="184" spans="1:23" ht="61.5" x14ac:dyDescent="0.25">
      <c r="A184"/>
      <c r="B184" s="2" t="str">
        <f t="shared" si="23"/>
        <v>RESPONDIDO</v>
      </c>
      <c r="C184" s="29" t="str">
        <f t="shared" ca="1" si="24"/>
        <v/>
      </c>
      <c r="D184" s="2" t="s">
        <v>1324</v>
      </c>
      <c r="E184" s="4"/>
      <c r="F184" s="4" t="s">
        <v>12</v>
      </c>
      <c r="G184" s="4"/>
      <c r="H184" s="4"/>
      <c r="I184" s="9" t="s">
        <v>449</v>
      </c>
      <c r="J184" s="9"/>
      <c r="K184" s="3">
        <v>44482</v>
      </c>
      <c r="L184" s="6">
        <v>44512</v>
      </c>
      <c r="M184" s="24">
        <f t="shared" si="25"/>
        <v>30</v>
      </c>
      <c r="N184" s="12" t="str">
        <f t="shared" si="26"/>
        <v>Sim</v>
      </c>
      <c r="O184" s="2" t="s">
        <v>888</v>
      </c>
      <c r="P184" s="11"/>
      <c r="Q184" s="30" t="s">
        <v>21</v>
      </c>
      <c r="R184" s="30" t="s">
        <v>22</v>
      </c>
      <c r="S184" s="4" t="s">
        <v>244</v>
      </c>
      <c r="T184" s="4" t="s">
        <v>91</v>
      </c>
      <c r="U184" s="4" t="s">
        <v>243</v>
      </c>
      <c r="V184" s="11" t="s">
        <v>1325</v>
      </c>
      <c r="W184" s="4" t="s">
        <v>59</v>
      </c>
    </row>
    <row r="185" spans="1:23" ht="61.5" x14ac:dyDescent="0.25">
      <c r="A185"/>
      <c r="B185" s="2" t="str">
        <f t="shared" si="23"/>
        <v>RESPONDIDO</v>
      </c>
      <c r="C185" s="29" t="str">
        <f t="shared" ca="1" si="24"/>
        <v/>
      </c>
      <c r="D185" s="2" t="s">
        <v>1326</v>
      </c>
      <c r="E185" s="4"/>
      <c r="F185" s="4" t="s">
        <v>12</v>
      </c>
      <c r="G185" s="4"/>
      <c r="H185" s="4"/>
      <c r="I185" s="9" t="s">
        <v>449</v>
      </c>
      <c r="J185" s="9"/>
      <c r="K185" s="3">
        <v>44484</v>
      </c>
      <c r="L185" s="6">
        <v>44512</v>
      </c>
      <c r="M185" s="24">
        <f t="shared" si="25"/>
        <v>28</v>
      </c>
      <c r="N185" s="12" t="str">
        <f t="shared" si="26"/>
        <v>Sim</v>
      </c>
      <c r="O185" s="2" t="s">
        <v>888</v>
      </c>
      <c r="P185" s="11"/>
      <c r="Q185" s="30" t="s">
        <v>21</v>
      </c>
      <c r="R185" s="30" t="s">
        <v>22</v>
      </c>
      <c r="S185" s="4" t="s">
        <v>244</v>
      </c>
      <c r="T185" s="4" t="s">
        <v>91</v>
      </c>
      <c r="U185" s="4" t="s">
        <v>243</v>
      </c>
      <c r="V185" s="11" t="s">
        <v>1327</v>
      </c>
      <c r="W185" s="4" t="s">
        <v>59</v>
      </c>
    </row>
    <row r="186" spans="1:23" ht="61.5" x14ac:dyDescent="0.25">
      <c r="A186"/>
      <c r="B186" s="2" t="str">
        <f t="shared" si="23"/>
        <v>RESPONDIDO</v>
      </c>
      <c r="C186" s="29" t="str">
        <f t="shared" ca="1" si="24"/>
        <v/>
      </c>
      <c r="D186" s="2" t="s">
        <v>1328</v>
      </c>
      <c r="E186" s="4"/>
      <c r="F186" s="4" t="s">
        <v>12</v>
      </c>
      <c r="G186" s="4"/>
      <c r="H186" s="4"/>
      <c r="I186" s="9" t="s">
        <v>449</v>
      </c>
      <c r="J186" s="9"/>
      <c r="K186" s="3">
        <v>44484</v>
      </c>
      <c r="L186" s="6">
        <v>44512</v>
      </c>
      <c r="M186" s="24">
        <f t="shared" si="25"/>
        <v>28</v>
      </c>
      <c r="N186" s="12" t="str">
        <f t="shared" si="26"/>
        <v>Sim</v>
      </c>
      <c r="O186" s="2" t="s">
        <v>888</v>
      </c>
      <c r="P186" s="11"/>
      <c r="Q186" s="30" t="s">
        <v>21</v>
      </c>
      <c r="R186" s="30" t="s">
        <v>22</v>
      </c>
      <c r="S186" s="4" t="s">
        <v>244</v>
      </c>
      <c r="T186" s="4" t="s">
        <v>91</v>
      </c>
      <c r="U186" s="4" t="s">
        <v>243</v>
      </c>
      <c r="V186" s="11" t="s">
        <v>1329</v>
      </c>
      <c r="W186" s="4" t="s">
        <v>35</v>
      </c>
    </row>
    <row r="187" spans="1:23" ht="210" x14ac:dyDescent="0.25">
      <c r="A187"/>
      <c r="B187" s="2" t="str">
        <f t="shared" si="23"/>
        <v>RESPONDIDO</v>
      </c>
      <c r="C187" s="29" t="str">
        <f t="shared" ca="1" si="24"/>
        <v/>
      </c>
      <c r="D187" s="2" t="s">
        <v>1330</v>
      </c>
      <c r="E187" s="4"/>
      <c r="F187" s="4" t="s">
        <v>12</v>
      </c>
      <c r="G187" s="4"/>
      <c r="H187" s="4"/>
      <c r="I187" s="9" t="s">
        <v>1373</v>
      </c>
      <c r="J187" s="9"/>
      <c r="K187" s="3">
        <v>44487</v>
      </c>
      <c r="L187" s="6">
        <v>44505</v>
      </c>
      <c r="M187" s="24">
        <f t="shared" si="25"/>
        <v>18</v>
      </c>
      <c r="N187" s="12" t="str">
        <f t="shared" si="26"/>
        <v>Não</v>
      </c>
      <c r="O187" s="2" t="s">
        <v>1067</v>
      </c>
      <c r="P187" s="11"/>
      <c r="Q187" s="30" t="s">
        <v>22</v>
      </c>
      <c r="R187" s="30" t="s">
        <v>22</v>
      </c>
      <c r="S187" s="4" t="s">
        <v>244</v>
      </c>
      <c r="T187" s="4" t="s">
        <v>91</v>
      </c>
      <c r="U187" s="4" t="s">
        <v>243</v>
      </c>
      <c r="V187" s="11" t="s">
        <v>1331</v>
      </c>
      <c r="W187" s="4" t="s">
        <v>28</v>
      </c>
    </row>
    <row r="188" spans="1:23" ht="210" x14ac:dyDescent="0.25">
      <c r="A188"/>
      <c r="B188" s="2" t="str">
        <f t="shared" si="23"/>
        <v>RESPONDIDO</v>
      </c>
      <c r="C188" s="29" t="str">
        <f t="shared" ca="1" si="24"/>
        <v/>
      </c>
      <c r="D188" s="2" t="s">
        <v>1332</v>
      </c>
      <c r="E188" s="4"/>
      <c r="F188" s="4" t="s">
        <v>12</v>
      </c>
      <c r="G188" s="4"/>
      <c r="H188" s="4"/>
      <c r="I188" s="9" t="s">
        <v>1462</v>
      </c>
      <c r="J188" s="9"/>
      <c r="K188" s="3">
        <v>44488</v>
      </c>
      <c r="L188" s="6">
        <v>44496</v>
      </c>
      <c r="M188" s="24">
        <f t="shared" si="25"/>
        <v>8</v>
      </c>
      <c r="N188" s="12" t="str">
        <f t="shared" si="26"/>
        <v>Não</v>
      </c>
      <c r="O188" s="2" t="s">
        <v>1334</v>
      </c>
      <c r="P188" s="11" t="s">
        <v>1333</v>
      </c>
      <c r="Q188" s="30"/>
      <c r="R188" s="30" t="s">
        <v>508</v>
      </c>
      <c r="S188" s="4" t="s">
        <v>244</v>
      </c>
      <c r="T188" s="4" t="s">
        <v>91</v>
      </c>
      <c r="U188" s="4" t="s">
        <v>243</v>
      </c>
      <c r="V188" s="11" t="s">
        <v>1403</v>
      </c>
      <c r="W188" s="4" t="s">
        <v>52</v>
      </c>
    </row>
    <row r="189" spans="1:23" ht="210" x14ac:dyDescent="0.25">
      <c r="A189"/>
      <c r="B189" s="2" t="str">
        <f t="shared" si="23"/>
        <v>RESPONDIDO</v>
      </c>
      <c r="C189" s="29" t="str">
        <f t="shared" ca="1" si="24"/>
        <v/>
      </c>
      <c r="D189" s="2" t="s">
        <v>1336</v>
      </c>
      <c r="E189" s="4"/>
      <c r="F189" s="4" t="s">
        <v>12</v>
      </c>
      <c r="G189" s="4"/>
      <c r="H189" s="4"/>
      <c r="I189" s="9" t="s">
        <v>1392</v>
      </c>
      <c r="J189" s="9"/>
      <c r="K189" s="3">
        <v>44491</v>
      </c>
      <c r="L189" s="6">
        <v>44516</v>
      </c>
      <c r="M189" s="24">
        <f t="shared" si="25"/>
        <v>25</v>
      </c>
      <c r="N189" s="12" t="str">
        <f t="shared" si="26"/>
        <v>Sim</v>
      </c>
      <c r="O189" s="2" t="s">
        <v>1024</v>
      </c>
      <c r="P189" s="11"/>
      <c r="Q189" s="30" t="s">
        <v>21</v>
      </c>
      <c r="R189" s="30" t="s">
        <v>22</v>
      </c>
      <c r="S189" s="4" t="s">
        <v>244</v>
      </c>
      <c r="T189" s="4" t="s">
        <v>91</v>
      </c>
      <c r="U189" s="4" t="s">
        <v>243</v>
      </c>
      <c r="V189" s="11" t="s">
        <v>1337</v>
      </c>
      <c r="W189" s="4" t="s">
        <v>36</v>
      </c>
    </row>
    <row r="190" spans="1:23" ht="120" x14ac:dyDescent="0.25">
      <c r="A190"/>
      <c r="B190" s="2" t="str">
        <f t="shared" si="23"/>
        <v>RESPONDIDO</v>
      </c>
      <c r="C190" s="29" t="str">
        <f t="shared" ca="1" si="24"/>
        <v/>
      </c>
      <c r="D190" s="2" t="s">
        <v>1338</v>
      </c>
      <c r="E190" s="4"/>
      <c r="F190" s="4" t="s">
        <v>12</v>
      </c>
      <c r="G190" s="4"/>
      <c r="H190" s="4"/>
      <c r="I190" s="9" t="s">
        <v>449</v>
      </c>
      <c r="J190" s="9"/>
      <c r="K190" s="3">
        <v>44491</v>
      </c>
      <c r="L190" s="6">
        <v>44497</v>
      </c>
      <c r="M190" s="24">
        <f t="shared" si="25"/>
        <v>6</v>
      </c>
      <c r="N190" s="12" t="str">
        <f t="shared" si="26"/>
        <v>Não</v>
      </c>
      <c r="O190" s="2" t="s">
        <v>888</v>
      </c>
      <c r="P190" s="11"/>
      <c r="Q190" s="30" t="s">
        <v>21</v>
      </c>
      <c r="R190" s="30" t="s">
        <v>22</v>
      </c>
      <c r="S190" s="4" t="s">
        <v>244</v>
      </c>
      <c r="T190" s="4" t="s">
        <v>91</v>
      </c>
      <c r="U190" s="4" t="s">
        <v>243</v>
      </c>
      <c r="V190" s="11" t="s">
        <v>1339</v>
      </c>
      <c r="W190" s="4" t="s">
        <v>59</v>
      </c>
    </row>
    <row r="191" spans="1:23" ht="240" x14ac:dyDescent="0.25">
      <c r="A191"/>
      <c r="B191" s="2" t="str">
        <f t="shared" si="23"/>
        <v>RESPONDIDO</v>
      </c>
      <c r="C191" s="29" t="str">
        <f t="shared" ca="1" si="24"/>
        <v/>
      </c>
      <c r="D191" s="2" t="s">
        <v>1340</v>
      </c>
      <c r="E191" s="4"/>
      <c r="F191" s="4" t="s">
        <v>12</v>
      </c>
      <c r="G191" s="4"/>
      <c r="H191" s="4"/>
      <c r="I191" s="9" t="s">
        <v>1393</v>
      </c>
      <c r="J191" s="9"/>
      <c r="K191" s="3">
        <v>44494</v>
      </c>
      <c r="L191" s="6">
        <v>44505</v>
      </c>
      <c r="M191" s="24">
        <f t="shared" si="25"/>
        <v>11</v>
      </c>
      <c r="N191" s="12" t="str">
        <f t="shared" si="26"/>
        <v>Não</v>
      </c>
      <c r="O191" s="2" t="s">
        <v>1341</v>
      </c>
      <c r="P191" s="11"/>
      <c r="Q191" s="30" t="s">
        <v>21</v>
      </c>
      <c r="R191" s="30" t="s">
        <v>22</v>
      </c>
      <c r="S191" s="4" t="s">
        <v>244</v>
      </c>
      <c r="T191" s="4" t="s">
        <v>91</v>
      </c>
      <c r="U191" s="4" t="s">
        <v>243</v>
      </c>
      <c r="V191" s="11" t="s">
        <v>1402</v>
      </c>
      <c r="W191" s="4" t="s">
        <v>52</v>
      </c>
    </row>
    <row r="192" spans="1:23" ht="135" x14ac:dyDescent="0.25">
      <c r="A192"/>
      <c r="B192" s="2" t="str">
        <f t="shared" si="23"/>
        <v>RESPONDIDO</v>
      </c>
      <c r="C192" s="29" t="str">
        <f t="shared" ca="1" si="24"/>
        <v/>
      </c>
      <c r="D192" s="2" t="s">
        <v>1342</v>
      </c>
      <c r="E192" s="4"/>
      <c r="F192" s="4" t="s">
        <v>12</v>
      </c>
      <c r="G192" s="4"/>
      <c r="H192" s="4"/>
      <c r="I192" s="9" t="s">
        <v>1394</v>
      </c>
      <c r="J192" s="9"/>
      <c r="K192" s="3">
        <v>44495</v>
      </c>
      <c r="L192" s="6">
        <v>44497</v>
      </c>
      <c r="M192" s="24">
        <f t="shared" si="25"/>
        <v>2</v>
      </c>
      <c r="N192" s="12" t="str">
        <f t="shared" si="26"/>
        <v>Não</v>
      </c>
      <c r="O192" s="2" t="s">
        <v>1343</v>
      </c>
      <c r="P192" s="11" t="s">
        <v>1344</v>
      </c>
      <c r="Q192" s="30"/>
      <c r="R192" s="30" t="s">
        <v>508</v>
      </c>
      <c r="S192" s="4" t="s">
        <v>244</v>
      </c>
      <c r="T192" s="4" t="s">
        <v>91</v>
      </c>
      <c r="U192" s="4" t="s">
        <v>243</v>
      </c>
      <c r="V192" s="11" t="s">
        <v>1345</v>
      </c>
      <c r="W192" s="4" t="s">
        <v>51</v>
      </c>
    </row>
    <row r="193" spans="1:23" ht="75" x14ac:dyDescent="0.25">
      <c r="A193"/>
      <c r="B193" s="2" t="str">
        <f t="shared" si="23"/>
        <v>RESPONDIDO</v>
      </c>
      <c r="C193" s="29" t="str">
        <f t="shared" ca="1" si="24"/>
        <v/>
      </c>
      <c r="D193" s="2" t="s">
        <v>1346</v>
      </c>
      <c r="E193" s="4"/>
      <c r="F193" s="4" t="s">
        <v>12</v>
      </c>
      <c r="G193" s="4"/>
      <c r="H193" s="4"/>
      <c r="I193" s="9" t="s">
        <v>449</v>
      </c>
      <c r="J193" s="9"/>
      <c r="K193" s="3">
        <v>44496</v>
      </c>
      <c r="L193" s="6">
        <v>44516</v>
      </c>
      <c r="M193" s="24">
        <f t="shared" si="25"/>
        <v>20</v>
      </c>
      <c r="N193" s="12" t="str">
        <f t="shared" si="26"/>
        <v>Não</v>
      </c>
      <c r="O193" s="2" t="s">
        <v>1347</v>
      </c>
      <c r="P193" s="11"/>
      <c r="Q193" s="30" t="s">
        <v>21</v>
      </c>
      <c r="R193" s="30" t="s">
        <v>22</v>
      </c>
      <c r="S193" s="4" t="s">
        <v>244</v>
      </c>
      <c r="T193" s="4" t="s">
        <v>91</v>
      </c>
      <c r="U193" s="4" t="s">
        <v>243</v>
      </c>
      <c r="V193" s="11" t="s">
        <v>1348</v>
      </c>
      <c r="W193" s="4"/>
    </row>
    <row r="194" spans="1:23" ht="90" x14ac:dyDescent="0.25">
      <c r="A194"/>
      <c r="B194" s="2" t="str">
        <f t="shared" si="23"/>
        <v>RESPONDIDO</v>
      </c>
      <c r="C194" s="29" t="str">
        <f t="shared" ca="1" si="24"/>
        <v/>
      </c>
      <c r="D194" s="2" t="s">
        <v>1349</v>
      </c>
      <c r="E194" s="4"/>
      <c r="F194" s="4" t="s">
        <v>12</v>
      </c>
      <c r="G194" s="4"/>
      <c r="H194" s="4"/>
      <c r="I194" s="9" t="s">
        <v>1395</v>
      </c>
      <c r="J194" s="9"/>
      <c r="K194" s="3">
        <v>44503</v>
      </c>
      <c r="L194" s="6">
        <v>44509</v>
      </c>
      <c r="M194" s="24">
        <f t="shared" si="25"/>
        <v>6</v>
      </c>
      <c r="N194" s="12" t="str">
        <f t="shared" si="26"/>
        <v>Não</v>
      </c>
      <c r="O194" s="2" t="s">
        <v>1350</v>
      </c>
      <c r="P194" s="11"/>
      <c r="Q194" s="30" t="s">
        <v>21</v>
      </c>
      <c r="R194" s="30" t="s">
        <v>22</v>
      </c>
      <c r="S194" s="4" t="s">
        <v>244</v>
      </c>
      <c r="T194" s="4" t="s">
        <v>91</v>
      </c>
      <c r="U194" s="4" t="s">
        <v>243</v>
      </c>
      <c r="V194" s="11" t="s">
        <v>1351</v>
      </c>
      <c r="W194" s="4" t="s">
        <v>33</v>
      </c>
    </row>
    <row r="195" spans="1:23" ht="195" x14ac:dyDescent="0.25">
      <c r="A195"/>
      <c r="B195" s="2" t="str">
        <f t="shared" si="23"/>
        <v>RESPONDIDO</v>
      </c>
      <c r="C195" s="29" t="str">
        <f t="shared" ca="1" si="24"/>
        <v/>
      </c>
      <c r="D195" s="2" t="s">
        <v>1352</v>
      </c>
      <c r="E195" s="4"/>
      <c r="F195" s="4" t="s">
        <v>12</v>
      </c>
      <c r="G195" s="4"/>
      <c r="H195" s="4"/>
      <c r="I195" s="9" t="s">
        <v>1467</v>
      </c>
      <c r="J195" s="9"/>
      <c r="K195" s="3">
        <v>44504</v>
      </c>
      <c r="L195" s="6">
        <v>44533</v>
      </c>
      <c r="M195" s="24">
        <f t="shared" si="25"/>
        <v>29</v>
      </c>
      <c r="N195" s="12" t="str">
        <f t="shared" si="26"/>
        <v>Sim</v>
      </c>
      <c r="O195" s="2" t="s">
        <v>1353</v>
      </c>
      <c r="P195" s="11"/>
      <c r="Q195" s="30" t="s">
        <v>22</v>
      </c>
      <c r="R195" s="30" t="s">
        <v>22</v>
      </c>
      <c r="S195" s="4" t="s">
        <v>244</v>
      </c>
      <c r="T195" s="4" t="s">
        <v>91</v>
      </c>
      <c r="U195" s="4" t="s">
        <v>243</v>
      </c>
      <c r="V195" s="11" t="s">
        <v>1354</v>
      </c>
      <c r="W195" s="4" t="s">
        <v>59</v>
      </c>
    </row>
    <row r="196" spans="1:23" ht="90" x14ac:dyDescent="0.25">
      <c r="A196"/>
      <c r="B196" s="2" t="str">
        <f t="shared" ref="B196:B216" si="27">IF(D196="","",IF(I196="","PENDENTE","RESPONDIDO"))</f>
        <v>RESPONDIDO</v>
      </c>
      <c r="C196" s="29" t="str">
        <f t="shared" ref="C196:C216" ca="1" si="28">IF(D196="","",IF(I196="",(K196+20)-TODAY(),""))</f>
        <v/>
      </c>
      <c r="D196" s="2" t="s">
        <v>1355</v>
      </c>
      <c r="E196" s="4"/>
      <c r="F196" s="4" t="s">
        <v>12</v>
      </c>
      <c r="G196" s="4"/>
      <c r="H196" s="4"/>
      <c r="I196" s="9" t="s">
        <v>1372</v>
      </c>
      <c r="J196" s="9"/>
      <c r="K196" s="3">
        <v>44505</v>
      </c>
      <c r="L196" s="6">
        <v>44516</v>
      </c>
      <c r="M196" s="24">
        <f t="shared" ref="M196:M216" si="29">IF(L196="","",L196-K196)</f>
        <v>11</v>
      </c>
      <c r="N196" s="12" t="str">
        <f t="shared" ref="N196:N216" si="30">IF(L196="","",IF((L196-K196)&gt;20,"Sim","Não"))</f>
        <v>Não</v>
      </c>
      <c r="O196" s="2" t="s">
        <v>1356</v>
      </c>
      <c r="P196" s="11"/>
      <c r="Q196" s="30" t="s">
        <v>22</v>
      </c>
      <c r="R196" s="30" t="s">
        <v>22</v>
      </c>
      <c r="S196" s="4" t="s">
        <v>244</v>
      </c>
      <c r="T196" s="4" t="s">
        <v>91</v>
      </c>
      <c r="U196" s="4" t="s">
        <v>243</v>
      </c>
      <c r="V196" s="11" t="s">
        <v>1357</v>
      </c>
      <c r="W196" s="4" t="s">
        <v>33</v>
      </c>
    </row>
    <row r="197" spans="1:23" ht="105" x14ac:dyDescent="0.25">
      <c r="A197"/>
      <c r="B197" s="2" t="str">
        <f t="shared" si="27"/>
        <v>RESPONDIDO</v>
      </c>
      <c r="C197" s="29" t="str">
        <f t="shared" ca="1" si="28"/>
        <v/>
      </c>
      <c r="D197" s="2" t="s">
        <v>1358</v>
      </c>
      <c r="E197" s="4"/>
      <c r="F197" s="4" t="s">
        <v>12</v>
      </c>
      <c r="G197" s="4"/>
      <c r="H197" s="4"/>
      <c r="I197" s="9" t="s">
        <v>1468</v>
      </c>
      <c r="J197" s="9" t="s">
        <v>1469</v>
      </c>
      <c r="K197" s="3">
        <v>44505</v>
      </c>
      <c r="L197" s="6">
        <v>44526</v>
      </c>
      <c r="M197" s="24">
        <f t="shared" si="29"/>
        <v>21</v>
      </c>
      <c r="N197" s="12" t="str">
        <f t="shared" si="30"/>
        <v>Sim</v>
      </c>
      <c r="O197" s="2" t="s">
        <v>1359</v>
      </c>
      <c r="P197" s="11"/>
      <c r="Q197" s="30" t="s">
        <v>22</v>
      </c>
      <c r="R197" s="30" t="s">
        <v>22</v>
      </c>
      <c r="S197" s="4" t="s">
        <v>276</v>
      </c>
      <c r="T197" s="4" t="s">
        <v>91</v>
      </c>
      <c r="U197" s="4" t="s">
        <v>243</v>
      </c>
      <c r="V197" s="11" t="s">
        <v>1360</v>
      </c>
      <c r="W197" s="4" t="s">
        <v>52</v>
      </c>
    </row>
    <row r="198" spans="1:23" ht="195" x14ac:dyDescent="0.25">
      <c r="A198"/>
      <c r="B198" s="2" t="str">
        <f t="shared" si="27"/>
        <v>RESPONDIDO</v>
      </c>
      <c r="C198" s="29" t="str">
        <f t="shared" ca="1" si="28"/>
        <v/>
      </c>
      <c r="D198" s="2" t="s">
        <v>1361</v>
      </c>
      <c r="E198" s="4"/>
      <c r="F198" s="4" t="s">
        <v>12</v>
      </c>
      <c r="G198" s="4"/>
      <c r="H198" s="4"/>
      <c r="I198" s="9" t="s">
        <v>1477</v>
      </c>
      <c r="J198" s="9" t="s">
        <v>1478</v>
      </c>
      <c r="K198" s="3">
        <v>44506</v>
      </c>
      <c r="L198" s="6">
        <v>44537</v>
      </c>
      <c r="M198" s="24">
        <f t="shared" si="29"/>
        <v>31</v>
      </c>
      <c r="N198" s="12" t="str">
        <f t="shared" si="30"/>
        <v>Sim</v>
      </c>
      <c r="O198" s="2" t="s">
        <v>1362</v>
      </c>
      <c r="P198" s="11"/>
      <c r="Q198" s="30" t="s">
        <v>21</v>
      </c>
      <c r="R198" s="30" t="s">
        <v>22</v>
      </c>
      <c r="S198" s="4" t="s">
        <v>244</v>
      </c>
      <c r="T198" s="4" t="s">
        <v>91</v>
      </c>
      <c r="U198" s="4" t="s">
        <v>243</v>
      </c>
      <c r="V198" s="11" t="s">
        <v>1401</v>
      </c>
      <c r="W198" s="4" t="s">
        <v>52</v>
      </c>
    </row>
    <row r="199" spans="1:23" ht="61.5" x14ac:dyDescent="0.25">
      <c r="A199"/>
      <c r="B199" s="2" t="str">
        <f t="shared" si="27"/>
        <v>RESPONDIDO</v>
      </c>
      <c r="C199" s="29" t="str">
        <f t="shared" ca="1" si="28"/>
        <v/>
      </c>
      <c r="D199" s="2" t="s">
        <v>1363</v>
      </c>
      <c r="E199" s="4"/>
      <c r="F199" s="4" t="s">
        <v>12</v>
      </c>
      <c r="G199" s="4"/>
      <c r="H199" s="4"/>
      <c r="I199" s="9" t="s">
        <v>1470</v>
      </c>
      <c r="J199" s="9"/>
      <c r="K199" s="3">
        <v>44508</v>
      </c>
      <c r="L199" s="6">
        <v>44532</v>
      </c>
      <c r="M199" s="24">
        <f t="shared" si="29"/>
        <v>24</v>
      </c>
      <c r="N199" s="12" t="str">
        <f t="shared" si="30"/>
        <v>Sim</v>
      </c>
      <c r="O199" s="2" t="s">
        <v>1024</v>
      </c>
      <c r="P199" s="11"/>
      <c r="Q199" s="30" t="s">
        <v>21</v>
      </c>
      <c r="R199" s="30" t="s">
        <v>22</v>
      </c>
      <c r="S199" s="4" t="s">
        <v>244</v>
      </c>
      <c r="T199" s="4" t="s">
        <v>91</v>
      </c>
      <c r="U199" s="4" t="s">
        <v>243</v>
      </c>
      <c r="V199" s="11" t="s">
        <v>1364</v>
      </c>
      <c r="W199" s="4" t="s">
        <v>33</v>
      </c>
    </row>
    <row r="200" spans="1:23" ht="195" x14ac:dyDescent="0.25">
      <c r="A200"/>
      <c r="B200" s="2" t="str">
        <f t="shared" si="27"/>
        <v>RESPONDIDO</v>
      </c>
      <c r="C200" s="29" t="str">
        <f t="shared" ca="1" si="28"/>
        <v/>
      </c>
      <c r="D200" s="2" t="s">
        <v>1365</v>
      </c>
      <c r="E200" s="4"/>
      <c r="F200" s="4" t="s">
        <v>12</v>
      </c>
      <c r="G200" s="4"/>
      <c r="H200" s="4"/>
      <c r="I200" s="9" t="s">
        <v>1479</v>
      </c>
      <c r="J200" s="9"/>
      <c r="K200" s="3">
        <v>44508</v>
      </c>
      <c r="L200" s="6">
        <v>44538</v>
      </c>
      <c r="M200" s="24">
        <f t="shared" si="29"/>
        <v>30</v>
      </c>
      <c r="N200" s="12" t="str">
        <f t="shared" si="30"/>
        <v>Sim</v>
      </c>
      <c r="O200" s="2" t="s">
        <v>1366</v>
      </c>
      <c r="P200" s="11"/>
      <c r="Q200" s="30" t="s">
        <v>21</v>
      </c>
      <c r="R200" s="30" t="s">
        <v>22</v>
      </c>
      <c r="S200" s="4" t="s">
        <v>1374</v>
      </c>
      <c r="T200" s="4" t="s">
        <v>699</v>
      </c>
      <c r="U200" s="4" t="s">
        <v>243</v>
      </c>
      <c r="V200" s="11" t="s">
        <v>1400</v>
      </c>
      <c r="W200" s="4" t="s">
        <v>33</v>
      </c>
    </row>
    <row r="201" spans="1:23" ht="105" x14ac:dyDescent="0.25">
      <c r="A201"/>
      <c r="B201" s="2" t="str">
        <f t="shared" si="27"/>
        <v>RESPONDIDO</v>
      </c>
      <c r="C201" s="29" t="str">
        <f t="shared" ca="1" si="28"/>
        <v/>
      </c>
      <c r="D201" s="2" t="s">
        <v>1367</v>
      </c>
      <c r="E201" s="4"/>
      <c r="F201" s="4" t="s">
        <v>12</v>
      </c>
      <c r="G201" s="4"/>
      <c r="H201" s="4"/>
      <c r="I201" s="9" t="s">
        <v>1471</v>
      </c>
      <c r="J201" s="9"/>
      <c r="K201" s="3">
        <v>44510</v>
      </c>
      <c r="L201" s="6">
        <v>44529</v>
      </c>
      <c r="M201" s="24">
        <f t="shared" si="29"/>
        <v>19</v>
      </c>
      <c r="N201" s="12" t="str">
        <f t="shared" si="30"/>
        <v>Não</v>
      </c>
      <c r="O201" s="2" t="s">
        <v>1368</v>
      </c>
      <c r="P201" s="11"/>
      <c r="Q201" s="30" t="s">
        <v>21</v>
      </c>
      <c r="R201" s="30" t="s">
        <v>22</v>
      </c>
      <c r="S201" s="4" t="s">
        <v>1335</v>
      </c>
      <c r="T201" s="4" t="s">
        <v>91</v>
      </c>
      <c r="U201" s="4" t="s">
        <v>243</v>
      </c>
      <c r="V201" s="11" t="s">
        <v>1369</v>
      </c>
      <c r="W201" s="4" t="s">
        <v>34</v>
      </c>
    </row>
    <row r="202" spans="1:23" ht="90" x14ac:dyDescent="0.25">
      <c r="A202"/>
      <c r="B202" s="2" t="str">
        <f t="shared" si="27"/>
        <v>RESPONDIDO</v>
      </c>
      <c r="C202" s="29" t="str">
        <f t="shared" ca="1" si="28"/>
        <v/>
      </c>
      <c r="D202" s="2" t="s">
        <v>1370</v>
      </c>
      <c r="E202" s="4"/>
      <c r="F202" s="4" t="s">
        <v>12</v>
      </c>
      <c r="G202" s="4"/>
      <c r="H202" s="4"/>
      <c r="I202" s="9" t="s">
        <v>1472</v>
      </c>
      <c r="J202" s="9"/>
      <c r="K202" s="3">
        <v>44511</v>
      </c>
      <c r="L202" s="6">
        <v>44529</v>
      </c>
      <c r="M202" s="24">
        <f t="shared" si="29"/>
        <v>18</v>
      </c>
      <c r="N202" s="12" t="str">
        <f t="shared" si="30"/>
        <v>Não</v>
      </c>
      <c r="O202" s="2" t="s">
        <v>1371</v>
      </c>
      <c r="P202" s="11"/>
      <c r="Q202" s="30" t="s">
        <v>22</v>
      </c>
      <c r="R202" s="30" t="s">
        <v>22</v>
      </c>
      <c r="S202" s="4" t="s">
        <v>1375</v>
      </c>
      <c r="T202" s="4" t="s">
        <v>91</v>
      </c>
      <c r="U202" s="4" t="s">
        <v>243</v>
      </c>
      <c r="V202" s="11" t="s">
        <v>1473</v>
      </c>
      <c r="W202" s="4" t="s">
        <v>33</v>
      </c>
    </row>
    <row r="203" spans="1:23" ht="195" x14ac:dyDescent="0.25">
      <c r="A203"/>
      <c r="B203" s="2" t="str">
        <f t="shared" si="27"/>
        <v>RESPONDIDO</v>
      </c>
      <c r="C203" s="29" t="str">
        <f t="shared" ca="1" si="28"/>
        <v/>
      </c>
      <c r="D203" s="2" t="s">
        <v>1376</v>
      </c>
      <c r="E203" s="4"/>
      <c r="F203" s="4" t="s">
        <v>12</v>
      </c>
      <c r="G203" s="4"/>
      <c r="H203" s="4"/>
      <c r="I203" s="9" t="s">
        <v>1463</v>
      </c>
      <c r="J203" s="9" t="s">
        <v>1480</v>
      </c>
      <c r="K203" s="3">
        <v>44517</v>
      </c>
      <c r="L203" s="6">
        <v>44519</v>
      </c>
      <c r="M203" s="24">
        <f t="shared" si="29"/>
        <v>2</v>
      </c>
      <c r="N203" s="12" t="str">
        <f t="shared" si="30"/>
        <v>Não</v>
      </c>
      <c r="O203" s="2" t="s">
        <v>1377</v>
      </c>
      <c r="P203" s="11"/>
      <c r="Q203" s="30" t="s">
        <v>22</v>
      </c>
      <c r="R203" s="30" t="s">
        <v>22</v>
      </c>
      <c r="S203" s="4" t="s">
        <v>1378</v>
      </c>
      <c r="T203" s="4" t="s">
        <v>1379</v>
      </c>
      <c r="U203" s="4" t="s">
        <v>243</v>
      </c>
      <c r="V203" s="11" t="s">
        <v>1529</v>
      </c>
      <c r="W203" s="4" t="s">
        <v>51</v>
      </c>
    </row>
    <row r="204" spans="1:23" ht="240" x14ac:dyDescent="0.25">
      <c r="A204"/>
      <c r="B204" s="2" t="str">
        <f t="shared" si="27"/>
        <v>RESPONDIDO</v>
      </c>
      <c r="C204" s="29" t="str">
        <f t="shared" ca="1" si="28"/>
        <v/>
      </c>
      <c r="D204" s="2" t="s">
        <v>1380</v>
      </c>
      <c r="E204" s="4"/>
      <c r="F204" s="4" t="s">
        <v>13</v>
      </c>
      <c r="G204" s="4" t="s">
        <v>58</v>
      </c>
      <c r="H204" s="4"/>
      <c r="I204" s="9" t="s">
        <v>1491</v>
      </c>
      <c r="J204" s="9" t="s">
        <v>1492</v>
      </c>
      <c r="K204" s="3">
        <v>44519</v>
      </c>
      <c r="L204" s="6">
        <v>44552</v>
      </c>
      <c r="M204" s="24">
        <f t="shared" si="29"/>
        <v>33</v>
      </c>
      <c r="N204" s="12" t="str">
        <f t="shared" si="30"/>
        <v>Sim</v>
      </c>
      <c r="O204" s="2" t="s">
        <v>1381</v>
      </c>
      <c r="P204" s="11"/>
      <c r="Q204" s="30" t="s">
        <v>21</v>
      </c>
      <c r="R204" s="30" t="s">
        <v>22</v>
      </c>
      <c r="S204" s="4" t="s">
        <v>1382</v>
      </c>
      <c r="T204" s="4" t="s">
        <v>26</v>
      </c>
      <c r="U204" s="4" t="s">
        <v>243</v>
      </c>
      <c r="V204" s="11" t="s">
        <v>1528</v>
      </c>
      <c r="W204" s="4" t="s">
        <v>32</v>
      </c>
    </row>
    <row r="205" spans="1:23" ht="300" x14ac:dyDescent="0.25">
      <c r="A205"/>
      <c r="B205" s="2" t="str">
        <f t="shared" si="27"/>
        <v>RESPONDIDO</v>
      </c>
      <c r="C205" s="29" t="str">
        <f t="shared" ca="1" si="28"/>
        <v/>
      </c>
      <c r="D205" s="2" t="s">
        <v>1396</v>
      </c>
      <c r="E205" s="4"/>
      <c r="F205" s="4" t="s">
        <v>12</v>
      </c>
      <c r="G205" s="4"/>
      <c r="H205" s="4"/>
      <c r="I205" s="9" t="s">
        <v>1481</v>
      </c>
      <c r="J205" s="9"/>
      <c r="K205" s="3">
        <v>44519</v>
      </c>
      <c r="L205" s="6">
        <v>44537</v>
      </c>
      <c r="M205" s="24">
        <f t="shared" si="29"/>
        <v>18</v>
      </c>
      <c r="N205" s="12" t="str">
        <f t="shared" si="30"/>
        <v>Não</v>
      </c>
      <c r="O205" s="2" t="s">
        <v>1464</v>
      </c>
      <c r="P205" s="11" t="s">
        <v>1465</v>
      </c>
      <c r="Q205" s="30"/>
      <c r="R205" s="30" t="s">
        <v>508</v>
      </c>
      <c r="S205" s="4" t="s">
        <v>643</v>
      </c>
      <c r="T205" s="4" t="s">
        <v>644</v>
      </c>
      <c r="U205" s="4" t="s">
        <v>243</v>
      </c>
      <c r="V205" s="11" t="s">
        <v>1398</v>
      </c>
      <c r="W205" s="4" t="s">
        <v>33</v>
      </c>
    </row>
    <row r="206" spans="1:23" ht="240" x14ac:dyDescent="0.25">
      <c r="A206"/>
      <c r="B206" s="2" t="str">
        <f>IF(D206="","",IF(I206="","PENDENTE","RESPONDIDO"))</f>
        <v>RESPONDIDO</v>
      </c>
      <c r="C206" s="29" t="str">
        <f ca="1">IF(D206="","",IF(I206="",(K206+20)-TODAY(),""))</f>
        <v/>
      </c>
      <c r="D206" s="2" t="s">
        <v>1397</v>
      </c>
      <c r="E206" s="4"/>
      <c r="F206" s="4" t="s">
        <v>13</v>
      </c>
      <c r="G206" s="4" t="s">
        <v>58</v>
      </c>
      <c r="H206" s="4"/>
      <c r="I206" s="9" t="s">
        <v>1493</v>
      </c>
      <c r="J206" s="9"/>
      <c r="K206" s="3">
        <v>44519</v>
      </c>
      <c r="L206" s="6">
        <v>44550</v>
      </c>
      <c r="M206" s="24">
        <f>IF(L206="","",L206-K206)</f>
        <v>31</v>
      </c>
      <c r="N206" s="12" t="str">
        <f>IF(L206="","",IF((L206-K206)&gt;20,"Sim","Não"))</f>
        <v>Sim</v>
      </c>
      <c r="O206" s="2" t="s">
        <v>1466</v>
      </c>
      <c r="P206" s="11" t="s">
        <v>732</v>
      </c>
      <c r="Q206" s="30"/>
      <c r="R206" s="30" t="s">
        <v>508</v>
      </c>
      <c r="S206" s="4" t="s">
        <v>276</v>
      </c>
      <c r="T206" s="4" t="s">
        <v>91</v>
      </c>
      <c r="U206" s="4" t="s">
        <v>243</v>
      </c>
      <c r="V206" s="11" t="s">
        <v>1399</v>
      </c>
      <c r="W206" s="4" t="s">
        <v>51</v>
      </c>
    </row>
    <row r="207" spans="1:23" ht="225" x14ac:dyDescent="0.25">
      <c r="A207"/>
      <c r="B207" s="2" t="str">
        <f t="shared" si="27"/>
        <v>RESPONDIDO</v>
      </c>
      <c r="C207" s="29" t="str">
        <f t="shared" ca="1" si="28"/>
        <v/>
      </c>
      <c r="D207" s="2" t="s">
        <v>1476</v>
      </c>
      <c r="E207" s="4"/>
      <c r="F207" s="4" t="s">
        <v>12</v>
      </c>
      <c r="G207" s="4"/>
      <c r="H207" s="4"/>
      <c r="I207" s="9" t="s">
        <v>1530</v>
      </c>
      <c r="J207" s="9" t="s">
        <v>1533</v>
      </c>
      <c r="K207" s="3">
        <v>44523</v>
      </c>
      <c r="L207" s="6">
        <v>44553</v>
      </c>
      <c r="M207" s="24">
        <f t="shared" si="29"/>
        <v>30</v>
      </c>
      <c r="N207" s="12" t="str">
        <f t="shared" si="30"/>
        <v>Sim</v>
      </c>
      <c r="O207" s="2" t="s">
        <v>1475</v>
      </c>
      <c r="P207" s="11"/>
      <c r="Q207" s="30" t="s">
        <v>21</v>
      </c>
      <c r="R207" s="30" t="s">
        <v>22</v>
      </c>
      <c r="S207" s="4" t="s">
        <v>244</v>
      </c>
      <c r="T207" s="4" t="s">
        <v>91</v>
      </c>
      <c r="U207" s="4" t="s">
        <v>243</v>
      </c>
      <c r="V207" s="11" t="s">
        <v>1474</v>
      </c>
      <c r="W207" s="4" t="s">
        <v>30</v>
      </c>
    </row>
    <row r="208" spans="1:23" ht="120" x14ac:dyDescent="0.25">
      <c r="A208"/>
      <c r="B208" s="2" t="str">
        <f t="shared" si="27"/>
        <v>RESPONDIDO</v>
      </c>
      <c r="C208" s="29" t="str">
        <f t="shared" ca="1" si="28"/>
        <v/>
      </c>
      <c r="D208" s="2" t="s">
        <v>1485</v>
      </c>
      <c r="E208" s="4"/>
      <c r="F208" s="4" t="s">
        <v>12</v>
      </c>
      <c r="G208" s="4"/>
      <c r="H208" s="4"/>
      <c r="I208" s="9" t="s">
        <v>1531</v>
      </c>
      <c r="J208" s="9"/>
      <c r="K208" s="3">
        <v>44523</v>
      </c>
      <c r="L208" s="6">
        <v>44553</v>
      </c>
      <c r="M208" s="24">
        <f t="shared" si="29"/>
        <v>30</v>
      </c>
      <c r="N208" s="12" t="str">
        <f t="shared" si="30"/>
        <v>Sim</v>
      </c>
      <c r="O208" s="2" t="s">
        <v>1482</v>
      </c>
      <c r="P208" s="11"/>
      <c r="Q208" s="30" t="s">
        <v>22</v>
      </c>
      <c r="R208" s="30" t="s">
        <v>22</v>
      </c>
      <c r="S208" s="4" t="s">
        <v>276</v>
      </c>
      <c r="T208" s="4" t="s">
        <v>91</v>
      </c>
      <c r="U208" s="4" t="s">
        <v>243</v>
      </c>
      <c r="V208" s="11" t="s">
        <v>1484</v>
      </c>
      <c r="W208" s="4" t="s">
        <v>28</v>
      </c>
    </row>
    <row r="209" spans="1:23" ht="345" x14ac:dyDescent="0.25">
      <c r="A209"/>
      <c r="B209" s="2" t="str">
        <f t="shared" si="27"/>
        <v>RESPONDIDO</v>
      </c>
      <c r="C209" s="29" t="str">
        <f t="shared" ca="1" si="28"/>
        <v/>
      </c>
      <c r="D209" s="2" t="s">
        <v>1486</v>
      </c>
      <c r="E209" s="4"/>
      <c r="F209" s="4" t="s">
        <v>12</v>
      </c>
      <c r="G209" s="4"/>
      <c r="H209" s="4"/>
      <c r="I209" s="9" t="s">
        <v>1494</v>
      </c>
      <c r="J209" s="9"/>
      <c r="K209" s="3">
        <v>44531</v>
      </c>
      <c r="L209" s="6">
        <v>44551</v>
      </c>
      <c r="M209" s="24">
        <f t="shared" si="29"/>
        <v>20</v>
      </c>
      <c r="N209" s="12" t="str">
        <f t="shared" si="30"/>
        <v>Não</v>
      </c>
      <c r="O209" s="2" t="s">
        <v>1024</v>
      </c>
      <c r="P209" s="11"/>
      <c r="Q209" s="30" t="s">
        <v>21</v>
      </c>
      <c r="R209" s="30" t="s">
        <v>22</v>
      </c>
      <c r="S209" s="4" t="s">
        <v>244</v>
      </c>
      <c r="T209" s="4" t="s">
        <v>91</v>
      </c>
      <c r="U209" s="4" t="s">
        <v>243</v>
      </c>
      <c r="V209" s="11" t="s">
        <v>1483</v>
      </c>
      <c r="W209" s="4" t="s">
        <v>33</v>
      </c>
    </row>
    <row r="210" spans="1:23" ht="345" x14ac:dyDescent="0.25">
      <c r="A210"/>
      <c r="B210" s="2" t="str">
        <f t="shared" si="27"/>
        <v>RESPONDIDO</v>
      </c>
      <c r="C210" s="29" t="str">
        <f t="shared" ca="1" si="28"/>
        <v/>
      </c>
      <c r="D210" s="2" t="s">
        <v>1487</v>
      </c>
      <c r="E210" s="4"/>
      <c r="F210" s="4" t="s">
        <v>12</v>
      </c>
      <c r="G210" s="4"/>
      <c r="H210" s="4"/>
      <c r="I210" s="9" t="s">
        <v>449</v>
      </c>
      <c r="J210" s="9"/>
      <c r="K210" s="3">
        <v>44540</v>
      </c>
      <c r="L210" s="6">
        <v>44558</v>
      </c>
      <c r="M210" s="24">
        <f t="shared" si="29"/>
        <v>18</v>
      </c>
      <c r="N210" s="12" t="str">
        <f t="shared" si="30"/>
        <v>Não</v>
      </c>
      <c r="O210" s="2" t="s">
        <v>1366</v>
      </c>
      <c r="P210" s="11"/>
      <c r="Q210" s="30" t="s">
        <v>21</v>
      </c>
      <c r="R210" s="30" t="s">
        <v>22</v>
      </c>
      <c r="S210" s="4" t="s">
        <v>1374</v>
      </c>
      <c r="T210" s="4" t="s">
        <v>699</v>
      </c>
      <c r="U210" s="4" t="s">
        <v>243</v>
      </c>
      <c r="V210" s="11" t="s">
        <v>1488</v>
      </c>
      <c r="W210" s="4" t="s">
        <v>33</v>
      </c>
    </row>
    <row r="211" spans="1:23" ht="61.5" x14ac:dyDescent="0.25">
      <c r="A211"/>
      <c r="B211" s="2" t="str">
        <f t="shared" si="27"/>
        <v>RESPONDIDO</v>
      </c>
      <c r="C211" s="29" t="str">
        <f t="shared" ca="1" si="28"/>
        <v/>
      </c>
      <c r="D211" s="2" t="s">
        <v>1495</v>
      </c>
      <c r="E211" s="4"/>
      <c r="F211" s="4" t="s">
        <v>12</v>
      </c>
      <c r="G211" s="4"/>
      <c r="H211" s="4"/>
      <c r="I211" s="9" t="s">
        <v>449</v>
      </c>
      <c r="J211" s="9"/>
      <c r="K211" s="3">
        <v>44543</v>
      </c>
      <c r="L211" s="6">
        <v>44573</v>
      </c>
      <c r="M211" s="24">
        <f t="shared" si="29"/>
        <v>30</v>
      </c>
      <c r="N211" s="12" t="str">
        <f t="shared" si="30"/>
        <v>Sim</v>
      </c>
      <c r="O211" s="2" t="s">
        <v>1508</v>
      </c>
      <c r="P211" s="11" t="s">
        <v>1509</v>
      </c>
      <c r="Q211" s="30"/>
      <c r="R211" s="30" t="s">
        <v>508</v>
      </c>
      <c r="S211" s="4" t="s">
        <v>244</v>
      </c>
      <c r="T211" s="4" t="s">
        <v>91</v>
      </c>
      <c r="U211" s="4" t="s">
        <v>243</v>
      </c>
      <c r="V211" s="11" t="s">
        <v>1510</v>
      </c>
      <c r="W211" s="4" t="s">
        <v>30</v>
      </c>
    </row>
    <row r="212" spans="1:23" ht="330" x14ac:dyDescent="0.25">
      <c r="A212"/>
      <c r="B212" s="2" t="str">
        <f t="shared" si="27"/>
        <v>RESPONDIDO</v>
      </c>
      <c r="C212" s="29" t="str">
        <f t="shared" ca="1" si="28"/>
        <v/>
      </c>
      <c r="D212" s="2" t="s">
        <v>1496</v>
      </c>
      <c r="E212" s="4"/>
      <c r="F212" s="4" t="s">
        <v>12</v>
      </c>
      <c r="G212" s="4"/>
      <c r="H212" s="4"/>
      <c r="I212" s="9" t="s">
        <v>1512</v>
      </c>
      <c r="J212" s="9"/>
      <c r="K212" s="3">
        <v>44545</v>
      </c>
      <c r="L212" s="6">
        <v>44550</v>
      </c>
      <c r="M212" s="24">
        <f t="shared" si="29"/>
        <v>5</v>
      </c>
      <c r="N212" s="12" t="str">
        <f t="shared" si="30"/>
        <v>Não</v>
      </c>
      <c r="O212" s="2" t="s">
        <v>179</v>
      </c>
      <c r="P212" s="11"/>
      <c r="Q212" s="30" t="s">
        <v>22</v>
      </c>
      <c r="R212" s="30" t="s">
        <v>22</v>
      </c>
      <c r="S212" s="4" t="s">
        <v>244</v>
      </c>
      <c r="T212" s="4" t="s">
        <v>91</v>
      </c>
      <c r="U212" s="4" t="s">
        <v>243</v>
      </c>
      <c r="V212" s="11" t="s">
        <v>1511</v>
      </c>
      <c r="W212" s="4" t="s">
        <v>51</v>
      </c>
    </row>
    <row r="213" spans="1:23" ht="61.5" x14ac:dyDescent="0.25">
      <c r="A213"/>
      <c r="B213" s="2" t="str">
        <f t="shared" si="27"/>
        <v>RESPONDIDO</v>
      </c>
      <c r="C213" s="29" t="str">
        <f t="shared" ca="1" si="28"/>
        <v/>
      </c>
      <c r="D213" s="2" t="s">
        <v>1497</v>
      </c>
      <c r="E213" s="4"/>
      <c r="F213" s="4" t="s">
        <v>12</v>
      </c>
      <c r="G213" s="4"/>
      <c r="H213" s="4"/>
      <c r="I213" s="9" t="s">
        <v>449</v>
      </c>
      <c r="J213" s="9"/>
      <c r="K213" s="3">
        <v>44545</v>
      </c>
      <c r="L213" s="6">
        <v>44575</v>
      </c>
      <c r="M213" s="24">
        <f t="shared" si="29"/>
        <v>30</v>
      </c>
      <c r="N213" s="12" t="str">
        <f t="shared" si="30"/>
        <v>Sim</v>
      </c>
      <c r="O213" s="2" t="s">
        <v>564</v>
      </c>
      <c r="P213" s="11"/>
      <c r="Q213" s="30" t="s">
        <v>21</v>
      </c>
      <c r="R213" s="30" t="s">
        <v>22</v>
      </c>
      <c r="S213" s="4" t="s">
        <v>244</v>
      </c>
      <c r="T213" s="4" t="s">
        <v>91</v>
      </c>
      <c r="U213" s="4" t="s">
        <v>243</v>
      </c>
      <c r="V213" s="11" t="s">
        <v>1513</v>
      </c>
      <c r="W213" s="4" t="s">
        <v>27</v>
      </c>
    </row>
    <row r="214" spans="1:23" ht="61.5" x14ac:dyDescent="0.25">
      <c r="A214"/>
      <c r="B214" s="2" t="str">
        <f t="shared" si="27"/>
        <v>RESPONDIDO</v>
      </c>
      <c r="C214" s="29" t="str">
        <f t="shared" ca="1" si="28"/>
        <v/>
      </c>
      <c r="D214" s="2" t="s">
        <v>1498</v>
      </c>
      <c r="E214" s="4"/>
      <c r="F214" s="4" t="s">
        <v>12</v>
      </c>
      <c r="G214" s="4"/>
      <c r="H214" s="4"/>
      <c r="I214" s="9" t="s">
        <v>449</v>
      </c>
      <c r="J214" s="9"/>
      <c r="K214" s="3">
        <v>44545</v>
      </c>
      <c r="L214" s="6">
        <v>44575</v>
      </c>
      <c r="M214" s="24">
        <f t="shared" si="29"/>
        <v>30</v>
      </c>
      <c r="N214" s="12" t="str">
        <f t="shared" si="30"/>
        <v>Sim</v>
      </c>
      <c r="O214" s="2" t="s">
        <v>564</v>
      </c>
      <c r="P214" s="11"/>
      <c r="Q214" s="30" t="s">
        <v>21</v>
      </c>
      <c r="R214" s="30" t="s">
        <v>22</v>
      </c>
      <c r="S214" s="4" t="s">
        <v>244</v>
      </c>
      <c r="T214" s="4" t="s">
        <v>91</v>
      </c>
      <c r="U214" s="4" t="s">
        <v>243</v>
      </c>
      <c r="V214" s="11" t="s">
        <v>1514</v>
      </c>
      <c r="W214" s="4" t="s">
        <v>27</v>
      </c>
    </row>
    <row r="215" spans="1:23" ht="61.5" x14ac:dyDescent="0.25">
      <c r="A215"/>
      <c r="B215" s="2" t="str">
        <f t="shared" si="27"/>
        <v>RESPONDIDO</v>
      </c>
      <c r="C215" s="29" t="str">
        <f t="shared" ca="1" si="28"/>
        <v/>
      </c>
      <c r="D215" s="2" t="s">
        <v>1499</v>
      </c>
      <c r="E215" s="4"/>
      <c r="F215" s="4" t="s">
        <v>12</v>
      </c>
      <c r="G215" s="4"/>
      <c r="H215" s="4"/>
      <c r="I215" s="9" t="s">
        <v>449</v>
      </c>
      <c r="J215" s="9"/>
      <c r="K215" s="3">
        <v>44545</v>
      </c>
      <c r="L215" s="6">
        <v>44575</v>
      </c>
      <c r="M215" s="24">
        <f t="shared" si="29"/>
        <v>30</v>
      </c>
      <c r="N215" s="12" t="str">
        <f t="shared" si="30"/>
        <v>Sim</v>
      </c>
      <c r="O215" s="2" t="s">
        <v>564</v>
      </c>
      <c r="P215" s="11"/>
      <c r="Q215" s="30" t="s">
        <v>21</v>
      </c>
      <c r="R215" s="30" t="s">
        <v>22</v>
      </c>
      <c r="S215" s="4" t="s">
        <v>244</v>
      </c>
      <c r="T215" s="4" t="s">
        <v>91</v>
      </c>
      <c r="U215" s="4" t="s">
        <v>243</v>
      </c>
      <c r="V215" s="11" t="s">
        <v>1515</v>
      </c>
      <c r="W215" s="4" t="s">
        <v>27</v>
      </c>
    </row>
    <row r="216" spans="1:23" ht="61.5" x14ac:dyDescent="0.25">
      <c r="A216"/>
      <c r="B216" s="2" t="str">
        <f t="shared" si="27"/>
        <v>RESPONDIDO</v>
      </c>
      <c r="C216" s="29" t="str">
        <f t="shared" ca="1" si="28"/>
        <v/>
      </c>
      <c r="D216" s="2" t="s">
        <v>1500</v>
      </c>
      <c r="E216" s="4"/>
      <c r="F216" s="4" t="s">
        <v>12</v>
      </c>
      <c r="G216" s="4"/>
      <c r="H216" s="4"/>
      <c r="I216" s="9" t="s">
        <v>449</v>
      </c>
      <c r="J216" s="9"/>
      <c r="K216" s="3">
        <v>44545</v>
      </c>
      <c r="L216" s="6">
        <v>44575</v>
      </c>
      <c r="M216" s="24">
        <f t="shared" si="29"/>
        <v>30</v>
      </c>
      <c r="N216" s="12" t="str">
        <f t="shared" si="30"/>
        <v>Sim</v>
      </c>
      <c r="O216" s="2" t="s">
        <v>564</v>
      </c>
      <c r="P216" s="11"/>
      <c r="Q216" s="30" t="s">
        <v>21</v>
      </c>
      <c r="R216" s="30" t="s">
        <v>22</v>
      </c>
      <c r="S216" s="4" t="s">
        <v>244</v>
      </c>
      <c r="T216" s="4" t="s">
        <v>91</v>
      </c>
      <c r="U216" s="4" t="s">
        <v>243</v>
      </c>
      <c r="V216" s="11" t="s">
        <v>1516</v>
      </c>
      <c r="W216" s="4" t="s">
        <v>27</v>
      </c>
    </row>
    <row r="217" spans="1:23" ht="61.5" x14ac:dyDescent="0.25">
      <c r="A217"/>
      <c r="B217" s="2" t="str">
        <f>IF(D217="","",IF(I217="","PENDENTE","RESPONDIDO"))</f>
        <v>RESPONDIDO</v>
      </c>
      <c r="C217" s="29" t="str">
        <f ca="1">IF(D217="","",IF(I217="",(K217+20)-TODAY(),""))</f>
        <v/>
      </c>
      <c r="D217" s="2" t="s">
        <v>1501</v>
      </c>
      <c r="E217" s="4"/>
      <c r="F217" s="4" t="s">
        <v>12</v>
      </c>
      <c r="G217" s="4"/>
      <c r="H217" s="4"/>
      <c r="I217" s="9" t="s">
        <v>449</v>
      </c>
      <c r="J217" s="9"/>
      <c r="K217" s="3">
        <v>44545</v>
      </c>
      <c r="L217" s="6">
        <v>44575</v>
      </c>
      <c r="M217" s="24">
        <f>IF(L217="","",L217-K217)</f>
        <v>30</v>
      </c>
      <c r="N217" s="12" t="str">
        <f>IF(L217="","",IF((L217-K217)&gt;20,"Sim","Não"))</f>
        <v>Sim</v>
      </c>
      <c r="O217" s="2" t="s">
        <v>564</v>
      </c>
      <c r="P217" s="11"/>
      <c r="Q217" s="30" t="s">
        <v>21</v>
      </c>
      <c r="R217" s="30" t="s">
        <v>22</v>
      </c>
      <c r="S217" s="4" t="s">
        <v>244</v>
      </c>
      <c r="T217" s="4" t="s">
        <v>91</v>
      </c>
      <c r="U217" s="4" t="s">
        <v>243</v>
      </c>
      <c r="V217" s="11" t="s">
        <v>1517</v>
      </c>
      <c r="W217" s="4" t="s">
        <v>27</v>
      </c>
    </row>
    <row r="218" spans="1:23" ht="61.5" x14ac:dyDescent="0.25">
      <c r="A218"/>
      <c r="B218" s="2" t="str">
        <f t="shared" ref="B218:B224" si="31">IF(D218="","",IF(I218="","PENDENTE","RESPONDIDO"))</f>
        <v>RESPONDIDO</v>
      </c>
      <c r="C218" s="29" t="str">
        <f t="shared" ref="C218:C224" ca="1" si="32">IF(D218="","",IF(I218="",(K218+20)-TODAY(),""))</f>
        <v/>
      </c>
      <c r="D218" s="2" t="s">
        <v>1502</v>
      </c>
      <c r="E218" s="4"/>
      <c r="F218" s="4" t="s">
        <v>12</v>
      </c>
      <c r="G218" s="4"/>
      <c r="H218" s="4"/>
      <c r="I218" s="9" t="s">
        <v>449</v>
      </c>
      <c r="J218" s="9"/>
      <c r="K218" s="3">
        <v>44545</v>
      </c>
      <c r="L218" s="6">
        <v>44575</v>
      </c>
      <c r="M218" s="24">
        <f t="shared" ref="M218:M224" si="33">IF(L218="","",L218-K218)</f>
        <v>30</v>
      </c>
      <c r="N218" s="12" t="str">
        <f t="shared" ref="N218:N224" si="34">IF(L218="","",IF((L218-K218)&gt;20,"Sim","Não"))</f>
        <v>Sim</v>
      </c>
      <c r="O218" s="2" t="s">
        <v>564</v>
      </c>
      <c r="P218" s="11"/>
      <c r="Q218" s="30" t="s">
        <v>21</v>
      </c>
      <c r="R218" s="30" t="s">
        <v>22</v>
      </c>
      <c r="S218" s="4" t="s">
        <v>244</v>
      </c>
      <c r="T218" s="4" t="s">
        <v>91</v>
      </c>
      <c r="U218" s="4" t="s">
        <v>243</v>
      </c>
      <c r="V218" s="11" t="s">
        <v>1518</v>
      </c>
      <c r="W218" s="4" t="s">
        <v>27</v>
      </c>
    </row>
    <row r="219" spans="1:23" ht="120" x14ac:dyDescent="0.25">
      <c r="A219"/>
      <c r="B219" s="2" t="str">
        <f t="shared" si="31"/>
        <v>RESPONDIDO</v>
      </c>
      <c r="C219" s="29" t="str">
        <f t="shared" ca="1" si="32"/>
        <v/>
      </c>
      <c r="D219" s="2" t="s">
        <v>1503</v>
      </c>
      <c r="E219" s="4"/>
      <c r="F219" s="4" t="s">
        <v>14</v>
      </c>
      <c r="G219" s="9" t="s">
        <v>58</v>
      </c>
      <c r="H219" s="4"/>
      <c r="I219" s="9" t="s">
        <v>1522</v>
      </c>
      <c r="J219" s="9"/>
      <c r="K219" s="3">
        <v>44547</v>
      </c>
      <c r="L219" s="6">
        <v>44578</v>
      </c>
      <c r="M219" s="24">
        <f t="shared" si="33"/>
        <v>31</v>
      </c>
      <c r="N219" s="12" t="str">
        <f t="shared" si="34"/>
        <v>Sim</v>
      </c>
      <c r="O219" s="2" t="s">
        <v>1519</v>
      </c>
      <c r="P219" s="11"/>
      <c r="Q219" s="30" t="s">
        <v>22</v>
      </c>
      <c r="R219" s="30" t="s">
        <v>22</v>
      </c>
      <c r="S219" s="4" t="s">
        <v>244</v>
      </c>
      <c r="T219" s="4" t="s">
        <v>91</v>
      </c>
      <c r="U219" s="4" t="s">
        <v>243</v>
      </c>
      <c r="V219" s="11" t="s">
        <v>1520</v>
      </c>
      <c r="W219" s="4" t="s">
        <v>51</v>
      </c>
    </row>
    <row r="220" spans="1:23" ht="120" x14ac:dyDescent="0.25">
      <c r="A220"/>
      <c r="B220" s="2" t="str">
        <f t="shared" si="31"/>
        <v>RESPONDIDO</v>
      </c>
      <c r="C220" s="29" t="str">
        <f t="shared" ca="1" si="32"/>
        <v/>
      </c>
      <c r="D220" s="2" t="s">
        <v>1504</v>
      </c>
      <c r="E220" s="4"/>
      <c r="F220" s="4" t="s">
        <v>12</v>
      </c>
      <c r="G220" s="4"/>
      <c r="H220" s="4"/>
      <c r="I220" s="9" t="s">
        <v>449</v>
      </c>
      <c r="J220" s="9"/>
      <c r="K220" s="3">
        <v>44547</v>
      </c>
      <c r="L220" s="6">
        <v>44578</v>
      </c>
      <c r="M220" s="24">
        <f t="shared" si="33"/>
        <v>31</v>
      </c>
      <c r="N220" s="12" t="str">
        <f t="shared" si="34"/>
        <v>Sim</v>
      </c>
      <c r="O220" s="2" t="s">
        <v>1519</v>
      </c>
      <c r="P220" s="11"/>
      <c r="Q220" s="30" t="s">
        <v>22</v>
      </c>
      <c r="R220" s="30" t="s">
        <v>22</v>
      </c>
      <c r="S220" s="4" t="s">
        <v>244</v>
      </c>
      <c r="T220" s="4" t="s">
        <v>91</v>
      </c>
      <c r="U220" s="4" t="s">
        <v>243</v>
      </c>
      <c r="V220" s="11" t="s">
        <v>1521</v>
      </c>
      <c r="W220" s="4" t="s">
        <v>30</v>
      </c>
    </row>
    <row r="221" spans="1:23" ht="75" x14ac:dyDescent="0.25">
      <c r="A221"/>
      <c r="B221" s="2" t="str">
        <f t="shared" si="31"/>
        <v>RESPONDIDO</v>
      </c>
      <c r="C221" s="29" t="str">
        <f t="shared" ca="1" si="32"/>
        <v/>
      </c>
      <c r="D221" s="2" t="s">
        <v>1505</v>
      </c>
      <c r="E221" s="4"/>
      <c r="F221" s="4" t="s">
        <v>12</v>
      </c>
      <c r="G221" s="4"/>
      <c r="H221" s="4"/>
      <c r="I221" s="9" t="s">
        <v>449</v>
      </c>
      <c r="J221" s="9"/>
      <c r="K221" s="3">
        <v>44550</v>
      </c>
      <c r="L221" s="6">
        <v>44579</v>
      </c>
      <c r="M221" s="24">
        <f t="shared" si="33"/>
        <v>29</v>
      </c>
      <c r="N221" s="12" t="str">
        <f t="shared" si="34"/>
        <v>Sim</v>
      </c>
      <c r="O221" s="2" t="s">
        <v>1523</v>
      </c>
      <c r="P221" s="11"/>
      <c r="Q221" s="30" t="s">
        <v>21</v>
      </c>
      <c r="R221" s="30" t="s">
        <v>22</v>
      </c>
      <c r="S221" s="4" t="s">
        <v>242</v>
      </c>
      <c r="T221" s="4" t="s">
        <v>91</v>
      </c>
      <c r="U221" s="4" t="s">
        <v>243</v>
      </c>
      <c r="V221" s="11" t="s">
        <v>1524</v>
      </c>
      <c r="W221" s="4" t="s">
        <v>28</v>
      </c>
    </row>
    <row r="222" spans="1:23" ht="180" x14ac:dyDescent="0.25">
      <c r="A222"/>
      <c r="B222" s="2" t="str">
        <f t="shared" si="31"/>
        <v>RESPONDIDO</v>
      </c>
      <c r="C222" s="29" t="str">
        <f t="shared" ca="1" si="32"/>
        <v/>
      </c>
      <c r="D222" s="2" t="s">
        <v>1506</v>
      </c>
      <c r="E222" s="4"/>
      <c r="F222" s="4" t="s">
        <v>12</v>
      </c>
      <c r="G222" s="4"/>
      <c r="H222" s="4"/>
      <c r="I222" s="9" t="s">
        <v>449</v>
      </c>
      <c r="J222" s="9"/>
      <c r="K222" s="3">
        <v>44551</v>
      </c>
      <c r="L222" s="6">
        <v>44573</v>
      </c>
      <c r="M222" s="24">
        <f t="shared" si="33"/>
        <v>22</v>
      </c>
      <c r="N222" s="12" t="str">
        <f t="shared" si="34"/>
        <v>Sim</v>
      </c>
      <c r="O222" s="2" t="s">
        <v>1525</v>
      </c>
      <c r="P222" s="11"/>
      <c r="Q222" s="30" t="s">
        <v>22</v>
      </c>
      <c r="R222" s="30" t="s">
        <v>22</v>
      </c>
      <c r="S222" s="4" t="s">
        <v>244</v>
      </c>
      <c r="T222" s="4" t="s">
        <v>91</v>
      </c>
      <c r="U222" s="4" t="s">
        <v>243</v>
      </c>
      <c r="V222" s="11" t="s">
        <v>1526</v>
      </c>
      <c r="W222" s="4" t="s">
        <v>29</v>
      </c>
    </row>
    <row r="223" spans="1:23" ht="90" x14ac:dyDescent="0.25">
      <c r="A223"/>
      <c r="B223" s="2" t="str">
        <f t="shared" si="31"/>
        <v>RESPONDIDO</v>
      </c>
      <c r="C223" s="29" t="str">
        <f t="shared" ca="1" si="32"/>
        <v/>
      </c>
      <c r="D223" s="2" t="s">
        <v>1507</v>
      </c>
      <c r="E223" s="4"/>
      <c r="F223" s="4" t="s">
        <v>12</v>
      </c>
      <c r="G223" s="4"/>
      <c r="H223" s="4"/>
      <c r="I223" s="9" t="s">
        <v>1532</v>
      </c>
      <c r="J223" s="9"/>
      <c r="K223" s="3">
        <v>44552</v>
      </c>
      <c r="L223" s="6">
        <v>44553</v>
      </c>
      <c r="M223" s="24">
        <f t="shared" si="33"/>
        <v>1</v>
      </c>
      <c r="N223" s="12" t="str">
        <f t="shared" si="34"/>
        <v>Não</v>
      </c>
      <c r="O223" s="2" t="s">
        <v>1024</v>
      </c>
      <c r="P223" s="11"/>
      <c r="Q223" s="30" t="s">
        <v>21</v>
      </c>
      <c r="R223" s="30" t="s">
        <v>22</v>
      </c>
      <c r="S223" s="4" t="s">
        <v>244</v>
      </c>
      <c r="T223" s="4" t="s">
        <v>91</v>
      </c>
      <c r="U223" s="4" t="s">
        <v>243</v>
      </c>
      <c r="V223" s="11" t="s">
        <v>1527</v>
      </c>
      <c r="W223" s="4" t="s">
        <v>31</v>
      </c>
    </row>
    <row r="224" spans="1:23" ht="75" x14ac:dyDescent="0.25">
      <c r="A224"/>
      <c r="B224" s="2" t="str">
        <f t="shared" si="31"/>
        <v>RESPONDIDO</v>
      </c>
      <c r="C224" s="29" t="str">
        <f t="shared" ca="1" si="32"/>
        <v/>
      </c>
      <c r="D224" s="2" t="s">
        <v>1534</v>
      </c>
      <c r="E224" s="4"/>
      <c r="F224" s="4" t="s">
        <v>12</v>
      </c>
      <c r="G224" s="4"/>
      <c r="H224" s="4"/>
      <c r="I224" s="9" t="s">
        <v>1537</v>
      </c>
      <c r="J224" s="9"/>
      <c r="K224" s="3">
        <v>44557</v>
      </c>
      <c r="L224" s="6">
        <v>44559</v>
      </c>
      <c r="M224" s="24">
        <f t="shared" si="33"/>
        <v>2</v>
      </c>
      <c r="N224" s="12" t="str">
        <f t="shared" si="34"/>
        <v>Não</v>
      </c>
      <c r="O224" s="2" t="s">
        <v>1535</v>
      </c>
      <c r="P224" s="11"/>
      <c r="Q224" s="30" t="s">
        <v>21</v>
      </c>
      <c r="R224" s="30" t="s">
        <v>22</v>
      </c>
      <c r="S224" s="4" t="s">
        <v>244</v>
      </c>
      <c r="T224" s="4" t="s">
        <v>91</v>
      </c>
      <c r="U224" s="4" t="s">
        <v>243</v>
      </c>
      <c r="V224" s="11" t="s">
        <v>1536</v>
      </c>
      <c r="W224" s="4" t="s">
        <v>51</v>
      </c>
    </row>
    <row r="225" spans="1:23" ht="61.5" x14ac:dyDescent="0.25">
      <c r="A225"/>
      <c r="B225" s="2" t="str">
        <f t="shared" ref="B225:B250" si="35">IF(D225="","",IF(I225="","PENDENTE","RESPONDIDO"))</f>
        <v/>
      </c>
      <c r="C225" s="29" t="str">
        <f t="shared" ref="C225:C250" ca="1" si="36">IF(D225="","",IF(I225="",(K225+20)-TODAY(),""))</f>
        <v/>
      </c>
      <c r="D225" s="2"/>
      <c r="E225" s="4"/>
      <c r="F225" s="4"/>
      <c r="G225" s="4"/>
      <c r="H225" s="4"/>
      <c r="I225" s="9"/>
      <c r="J225" s="9"/>
      <c r="K225" s="3"/>
      <c r="L225" s="6"/>
      <c r="M225" s="24" t="str">
        <f t="shared" ref="M225:M250" si="37">IF(L225="","",L225-K225)</f>
        <v/>
      </c>
      <c r="N225" s="12" t="str">
        <f t="shared" ref="N225:N250" si="38">IF(L225="","",IF((L225-K225)&gt;20,"Sim","Não"))</f>
        <v/>
      </c>
      <c r="O225" s="2"/>
      <c r="P225" s="11"/>
      <c r="Q225" s="30"/>
      <c r="R225" s="30"/>
      <c r="S225" s="4"/>
      <c r="T225" s="4"/>
      <c r="U225" s="4"/>
      <c r="V225" s="11"/>
      <c r="W225" s="4"/>
    </row>
    <row r="226" spans="1:23" ht="61.5" x14ac:dyDescent="0.25">
      <c r="A226"/>
      <c r="B226" s="2" t="str">
        <f t="shared" si="35"/>
        <v/>
      </c>
      <c r="C226" s="29" t="str">
        <f t="shared" ca="1" si="36"/>
        <v/>
      </c>
      <c r="D226" s="2"/>
      <c r="E226" s="4"/>
      <c r="F226" s="4"/>
      <c r="G226" s="4"/>
      <c r="H226" s="4"/>
      <c r="I226" s="9"/>
      <c r="J226" s="9"/>
      <c r="K226" s="3"/>
      <c r="L226" s="6"/>
      <c r="M226" s="24" t="str">
        <f t="shared" si="37"/>
        <v/>
      </c>
      <c r="N226" s="12" t="str">
        <f t="shared" si="38"/>
        <v/>
      </c>
      <c r="O226" s="2"/>
      <c r="P226" s="11"/>
      <c r="Q226" s="30"/>
      <c r="R226" s="30"/>
      <c r="S226" s="4"/>
      <c r="T226" s="4"/>
      <c r="U226" s="4"/>
      <c r="V226" s="11"/>
      <c r="W226" s="4"/>
    </row>
    <row r="227" spans="1:23" ht="61.5" x14ac:dyDescent="0.25">
      <c r="A227"/>
      <c r="B227" s="2" t="str">
        <f t="shared" si="35"/>
        <v/>
      </c>
      <c r="C227" s="29" t="str">
        <f t="shared" ca="1" si="36"/>
        <v/>
      </c>
      <c r="D227" s="2"/>
      <c r="E227" s="4"/>
      <c r="F227" s="4"/>
      <c r="G227" s="4"/>
      <c r="H227" s="4"/>
      <c r="I227" s="9"/>
      <c r="J227" s="9"/>
      <c r="K227" s="3"/>
      <c r="L227" s="6"/>
      <c r="M227" s="24" t="str">
        <f t="shared" si="37"/>
        <v/>
      </c>
      <c r="N227" s="12" t="str">
        <f t="shared" si="38"/>
        <v/>
      </c>
      <c r="O227" s="2"/>
      <c r="P227" s="11"/>
      <c r="Q227" s="30"/>
      <c r="R227" s="30"/>
      <c r="S227" s="4"/>
      <c r="T227" s="4"/>
      <c r="U227" s="4"/>
      <c r="V227" s="11"/>
      <c r="W227" s="4"/>
    </row>
    <row r="228" spans="1:23" ht="61.5" x14ac:dyDescent="0.25">
      <c r="A228"/>
      <c r="B228" s="2" t="str">
        <f t="shared" si="35"/>
        <v/>
      </c>
      <c r="C228" s="29" t="str">
        <f t="shared" ca="1" si="36"/>
        <v/>
      </c>
      <c r="D228" s="2"/>
      <c r="E228" s="4"/>
      <c r="F228" s="4"/>
      <c r="G228" s="4"/>
      <c r="H228" s="4"/>
      <c r="I228" s="9"/>
      <c r="J228" s="9"/>
      <c r="K228" s="3"/>
      <c r="L228" s="6"/>
      <c r="M228" s="24" t="str">
        <f t="shared" si="37"/>
        <v/>
      </c>
      <c r="N228" s="12" t="str">
        <f t="shared" si="38"/>
        <v/>
      </c>
      <c r="O228" s="2"/>
      <c r="P228" s="11"/>
      <c r="Q228" s="30"/>
      <c r="R228" s="30"/>
      <c r="S228" s="4"/>
      <c r="T228" s="4"/>
      <c r="U228" s="4"/>
      <c r="V228" s="11"/>
      <c r="W228" s="4"/>
    </row>
    <row r="229" spans="1:23" ht="61.5" x14ac:dyDescent="0.25">
      <c r="A229"/>
      <c r="B229" s="2" t="str">
        <f t="shared" si="35"/>
        <v/>
      </c>
      <c r="C229" s="29" t="str">
        <f t="shared" ca="1" si="36"/>
        <v/>
      </c>
      <c r="D229" s="2"/>
      <c r="E229" s="4"/>
      <c r="F229" s="4"/>
      <c r="G229" s="4"/>
      <c r="H229" s="4"/>
      <c r="I229" s="9"/>
      <c r="J229" s="9"/>
      <c r="K229" s="3"/>
      <c r="L229" s="6"/>
      <c r="M229" s="24" t="str">
        <f t="shared" si="37"/>
        <v/>
      </c>
      <c r="N229" s="12" t="str">
        <f t="shared" si="38"/>
        <v/>
      </c>
      <c r="O229" s="2"/>
      <c r="P229" s="11"/>
      <c r="Q229" s="30"/>
      <c r="R229" s="30"/>
      <c r="S229" s="4"/>
      <c r="T229" s="4"/>
      <c r="U229" s="4"/>
      <c r="V229" s="11"/>
      <c r="W229" s="4"/>
    </row>
    <row r="230" spans="1:23" ht="61.5" x14ac:dyDescent="0.25">
      <c r="A230"/>
      <c r="B230" s="2" t="str">
        <f t="shared" si="35"/>
        <v/>
      </c>
      <c r="C230" s="29" t="str">
        <f t="shared" ca="1" si="36"/>
        <v/>
      </c>
      <c r="D230" s="2"/>
      <c r="E230" s="4"/>
      <c r="F230" s="4"/>
      <c r="G230" s="4"/>
      <c r="H230" s="4"/>
      <c r="I230" s="9"/>
      <c r="J230" s="9"/>
      <c r="K230" s="3"/>
      <c r="L230" s="6"/>
      <c r="M230" s="24" t="str">
        <f t="shared" si="37"/>
        <v/>
      </c>
      <c r="N230" s="12" t="str">
        <f t="shared" si="38"/>
        <v/>
      </c>
      <c r="O230" s="2"/>
      <c r="P230" s="11"/>
      <c r="Q230" s="30"/>
      <c r="R230" s="30"/>
      <c r="S230" s="4"/>
      <c r="T230" s="4"/>
      <c r="U230" s="4"/>
      <c r="V230" s="11"/>
      <c r="W230" s="4"/>
    </row>
    <row r="231" spans="1:23" ht="61.5" x14ac:dyDescent="0.25">
      <c r="A231"/>
      <c r="B231" s="2" t="str">
        <f t="shared" si="35"/>
        <v/>
      </c>
      <c r="C231" s="29" t="str">
        <f t="shared" ca="1" si="36"/>
        <v/>
      </c>
      <c r="D231" s="2"/>
      <c r="E231" s="4"/>
      <c r="F231" s="4"/>
      <c r="G231" s="4"/>
      <c r="H231" s="4"/>
      <c r="I231" s="9"/>
      <c r="J231" s="9"/>
      <c r="K231" s="3"/>
      <c r="L231" s="6"/>
      <c r="M231" s="24" t="str">
        <f t="shared" si="37"/>
        <v/>
      </c>
      <c r="N231" s="12" t="str">
        <f t="shared" si="38"/>
        <v/>
      </c>
      <c r="O231" s="2"/>
      <c r="P231" s="11"/>
      <c r="Q231" s="30"/>
      <c r="R231" s="30"/>
      <c r="S231" s="4"/>
      <c r="T231" s="4"/>
      <c r="U231" s="4"/>
      <c r="V231" s="11"/>
      <c r="W231" s="4"/>
    </row>
    <row r="232" spans="1:23" ht="61.5" x14ac:dyDescent="0.25">
      <c r="A232"/>
      <c r="B232" s="2" t="str">
        <f t="shared" si="35"/>
        <v/>
      </c>
      <c r="C232" s="29" t="str">
        <f t="shared" ca="1" si="36"/>
        <v/>
      </c>
      <c r="D232" s="2"/>
      <c r="E232" s="4"/>
      <c r="F232" s="4"/>
      <c r="G232" s="4"/>
      <c r="H232" s="4"/>
      <c r="I232" s="9"/>
      <c r="J232" s="9"/>
      <c r="K232" s="3"/>
      <c r="L232" s="6"/>
      <c r="M232" s="24" t="str">
        <f t="shared" si="37"/>
        <v/>
      </c>
      <c r="N232" s="12" t="str">
        <f t="shared" si="38"/>
        <v/>
      </c>
      <c r="O232" s="2"/>
      <c r="P232" s="11"/>
      <c r="Q232" s="30"/>
      <c r="R232" s="30"/>
      <c r="S232" s="4"/>
      <c r="T232" s="4"/>
      <c r="U232" s="4"/>
      <c r="V232" s="11"/>
      <c r="W232" s="4"/>
    </row>
    <row r="233" spans="1:23" ht="61.5" x14ac:dyDescent="0.25">
      <c r="A233"/>
      <c r="B233" s="2" t="str">
        <f t="shared" si="35"/>
        <v/>
      </c>
      <c r="C233" s="29" t="str">
        <f t="shared" ca="1" si="36"/>
        <v/>
      </c>
      <c r="D233" s="2"/>
      <c r="E233" s="4"/>
      <c r="F233" s="4"/>
      <c r="G233" s="4"/>
      <c r="H233" s="4"/>
      <c r="I233" s="9"/>
      <c r="J233" s="9"/>
      <c r="K233" s="3"/>
      <c r="L233" s="6"/>
      <c r="M233" s="24" t="str">
        <f t="shared" si="37"/>
        <v/>
      </c>
      <c r="N233" s="12" t="str">
        <f t="shared" si="38"/>
        <v/>
      </c>
      <c r="O233" s="2"/>
      <c r="P233" s="11"/>
      <c r="Q233" s="30"/>
      <c r="R233" s="30"/>
      <c r="S233" s="4"/>
      <c r="T233" s="4"/>
      <c r="U233" s="4"/>
      <c r="V233" s="11"/>
      <c r="W233" s="4"/>
    </row>
    <row r="234" spans="1:23" ht="61.5" x14ac:dyDescent="0.25">
      <c r="A234"/>
      <c r="B234" s="2" t="str">
        <f t="shared" si="35"/>
        <v/>
      </c>
      <c r="C234" s="29" t="str">
        <f t="shared" ca="1" si="36"/>
        <v/>
      </c>
      <c r="D234" s="2"/>
      <c r="E234" s="4"/>
      <c r="F234" s="4"/>
      <c r="G234" s="4"/>
      <c r="H234" s="4"/>
      <c r="I234" s="9"/>
      <c r="J234" s="9"/>
      <c r="K234" s="3"/>
      <c r="L234" s="6"/>
      <c r="M234" s="24" t="str">
        <f t="shared" si="37"/>
        <v/>
      </c>
      <c r="N234" s="12" t="str">
        <f t="shared" si="38"/>
        <v/>
      </c>
      <c r="O234" s="2"/>
      <c r="P234" s="11"/>
      <c r="Q234" s="30"/>
      <c r="R234" s="30"/>
      <c r="S234" s="4"/>
      <c r="T234" s="4"/>
      <c r="U234" s="4"/>
      <c r="V234" s="11"/>
      <c r="W234" s="4"/>
    </row>
    <row r="235" spans="1:23" ht="61.5" x14ac:dyDescent="0.25">
      <c r="A235"/>
      <c r="B235" s="2" t="str">
        <f t="shared" si="35"/>
        <v/>
      </c>
      <c r="C235" s="29" t="str">
        <f t="shared" ca="1" si="36"/>
        <v/>
      </c>
      <c r="D235" s="2"/>
      <c r="E235" s="4"/>
      <c r="F235" s="4"/>
      <c r="G235" s="4"/>
      <c r="H235" s="4"/>
      <c r="I235" s="9"/>
      <c r="J235" s="9"/>
      <c r="K235" s="3"/>
      <c r="L235" s="6"/>
      <c r="M235" s="24" t="str">
        <f t="shared" si="37"/>
        <v/>
      </c>
      <c r="N235" s="12" t="str">
        <f t="shared" si="38"/>
        <v/>
      </c>
      <c r="O235" s="2"/>
      <c r="P235" s="11"/>
      <c r="Q235" s="30"/>
      <c r="R235" s="30"/>
      <c r="S235" s="4"/>
      <c r="T235" s="4"/>
      <c r="U235" s="4"/>
      <c r="V235" s="11"/>
      <c r="W235" s="4"/>
    </row>
    <row r="236" spans="1:23" ht="61.5" x14ac:dyDescent="0.25">
      <c r="A236"/>
      <c r="B236" s="2" t="str">
        <f t="shared" si="35"/>
        <v/>
      </c>
      <c r="C236" s="29" t="str">
        <f t="shared" ca="1" si="36"/>
        <v/>
      </c>
      <c r="D236" s="2"/>
      <c r="E236" s="4"/>
      <c r="F236" s="4"/>
      <c r="G236" s="4"/>
      <c r="H236" s="4"/>
      <c r="I236" s="9"/>
      <c r="J236" s="9"/>
      <c r="K236" s="3"/>
      <c r="L236" s="6"/>
      <c r="M236" s="24" t="str">
        <f t="shared" si="37"/>
        <v/>
      </c>
      <c r="N236" s="12" t="str">
        <f t="shared" si="38"/>
        <v/>
      </c>
      <c r="O236" s="2"/>
      <c r="P236" s="11"/>
      <c r="Q236" s="30"/>
      <c r="R236" s="30"/>
      <c r="S236" s="4"/>
      <c r="T236" s="4"/>
      <c r="U236" s="4"/>
      <c r="V236" s="11"/>
      <c r="W236" s="4"/>
    </row>
    <row r="237" spans="1:23" ht="61.5" x14ac:dyDescent="0.25">
      <c r="A237"/>
      <c r="B237" s="2" t="str">
        <f t="shared" si="35"/>
        <v/>
      </c>
      <c r="C237" s="29" t="str">
        <f t="shared" ca="1" si="36"/>
        <v/>
      </c>
      <c r="D237" s="2"/>
      <c r="E237" s="4"/>
      <c r="F237" s="4"/>
      <c r="G237" s="4"/>
      <c r="H237" s="4"/>
      <c r="I237" s="9"/>
      <c r="J237" s="9"/>
      <c r="K237" s="3"/>
      <c r="L237" s="6"/>
      <c r="M237" s="24" t="str">
        <f t="shared" si="37"/>
        <v/>
      </c>
      <c r="N237" s="12" t="str">
        <f t="shared" si="38"/>
        <v/>
      </c>
      <c r="O237" s="2"/>
      <c r="P237" s="11"/>
      <c r="Q237" s="30"/>
      <c r="R237" s="30"/>
      <c r="S237" s="4"/>
      <c r="T237" s="4"/>
      <c r="U237" s="4"/>
      <c r="V237" s="11"/>
      <c r="W237" s="4"/>
    </row>
    <row r="238" spans="1:23" ht="61.5" x14ac:dyDescent="0.25">
      <c r="A238"/>
      <c r="B238" s="2" t="str">
        <f t="shared" si="35"/>
        <v/>
      </c>
      <c r="C238" s="29" t="str">
        <f t="shared" ca="1" si="36"/>
        <v/>
      </c>
      <c r="D238" s="2"/>
      <c r="E238" s="4"/>
      <c r="F238" s="4"/>
      <c r="G238" s="4"/>
      <c r="H238" s="4"/>
      <c r="I238" s="9"/>
      <c r="J238" s="9"/>
      <c r="K238" s="3"/>
      <c r="L238" s="6"/>
      <c r="M238" s="24" t="str">
        <f t="shared" si="37"/>
        <v/>
      </c>
      <c r="N238" s="12" t="str">
        <f t="shared" si="38"/>
        <v/>
      </c>
      <c r="O238" s="2"/>
      <c r="P238" s="11"/>
      <c r="Q238" s="30"/>
      <c r="R238" s="30"/>
      <c r="S238" s="4"/>
      <c r="T238" s="4"/>
      <c r="U238" s="4"/>
      <c r="V238" s="11"/>
      <c r="W238" s="4"/>
    </row>
    <row r="239" spans="1:23" ht="61.5" x14ac:dyDescent="0.25">
      <c r="A239"/>
      <c r="B239" s="2" t="str">
        <f t="shared" si="35"/>
        <v/>
      </c>
      <c r="C239" s="29" t="str">
        <f t="shared" ca="1" si="36"/>
        <v/>
      </c>
      <c r="D239" s="2"/>
      <c r="E239" s="4"/>
      <c r="F239" s="4"/>
      <c r="G239" s="4"/>
      <c r="H239" s="4"/>
      <c r="I239" s="9"/>
      <c r="J239" s="9"/>
      <c r="K239" s="3"/>
      <c r="L239" s="6"/>
      <c r="M239" s="24" t="str">
        <f t="shared" si="37"/>
        <v/>
      </c>
      <c r="N239" s="12" t="str">
        <f t="shared" si="38"/>
        <v/>
      </c>
      <c r="O239" s="2"/>
      <c r="P239" s="11"/>
      <c r="Q239" s="30"/>
      <c r="R239" s="30"/>
      <c r="S239" s="4"/>
      <c r="T239" s="4"/>
      <c r="U239" s="4"/>
      <c r="V239" s="11"/>
      <c r="W239" s="4"/>
    </row>
    <row r="240" spans="1:23" ht="61.5" x14ac:dyDescent="0.25">
      <c r="A240"/>
      <c r="B240" s="2" t="str">
        <f t="shared" si="35"/>
        <v/>
      </c>
      <c r="C240" s="29" t="str">
        <f t="shared" ca="1" si="36"/>
        <v/>
      </c>
      <c r="D240" s="2"/>
      <c r="E240" s="4"/>
      <c r="F240" s="4"/>
      <c r="G240" s="4"/>
      <c r="H240" s="4"/>
      <c r="I240" s="9"/>
      <c r="J240" s="9"/>
      <c r="K240" s="3"/>
      <c r="L240" s="6"/>
      <c r="M240" s="24" t="str">
        <f t="shared" si="37"/>
        <v/>
      </c>
      <c r="N240" s="12" t="str">
        <f t="shared" si="38"/>
        <v/>
      </c>
      <c r="O240" s="2"/>
      <c r="P240" s="11"/>
      <c r="Q240" s="30"/>
      <c r="R240" s="30"/>
      <c r="S240" s="4"/>
      <c r="T240" s="4"/>
      <c r="U240" s="4"/>
      <c r="V240" s="11"/>
      <c r="W240" s="4"/>
    </row>
    <row r="241" spans="1:23" ht="61.5" x14ac:dyDescent="0.25">
      <c r="A241"/>
      <c r="B241" s="2" t="str">
        <f t="shared" si="35"/>
        <v/>
      </c>
      <c r="C241" s="29" t="str">
        <f t="shared" ca="1" si="36"/>
        <v/>
      </c>
      <c r="D241" s="2"/>
      <c r="E241" s="4"/>
      <c r="F241" s="4"/>
      <c r="G241" s="4"/>
      <c r="H241" s="4"/>
      <c r="I241" s="9"/>
      <c r="J241" s="9"/>
      <c r="K241" s="3"/>
      <c r="L241" s="6"/>
      <c r="M241" s="24" t="str">
        <f t="shared" si="37"/>
        <v/>
      </c>
      <c r="N241" s="12" t="str">
        <f t="shared" si="38"/>
        <v/>
      </c>
      <c r="O241" s="2"/>
      <c r="P241" s="11"/>
      <c r="Q241" s="30"/>
      <c r="R241" s="30"/>
      <c r="S241" s="4"/>
      <c r="T241" s="4"/>
      <c r="U241" s="4"/>
      <c r="V241" s="11"/>
      <c r="W241" s="4"/>
    </row>
    <row r="242" spans="1:23" ht="61.5" x14ac:dyDescent="0.25">
      <c r="A242"/>
      <c r="B242" s="2" t="str">
        <f t="shared" si="35"/>
        <v/>
      </c>
      <c r="C242" s="29" t="str">
        <f t="shared" ca="1" si="36"/>
        <v/>
      </c>
      <c r="D242" s="2"/>
      <c r="E242" s="4"/>
      <c r="F242" s="4"/>
      <c r="G242" s="4"/>
      <c r="H242" s="4"/>
      <c r="I242" s="9"/>
      <c r="J242" s="9"/>
      <c r="K242" s="3"/>
      <c r="L242" s="6"/>
      <c r="M242" s="24" t="str">
        <f t="shared" si="37"/>
        <v/>
      </c>
      <c r="N242" s="12" t="str">
        <f t="shared" si="38"/>
        <v/>
      </c>
      <c r="O242" s="2"/>
      <c r="P242" s="11"/>
      <c r="Q242" s="30"/>
      <c r="R242" s="30"/>
      <c r="S242" s="4"/>
      <c r="T242" s="4"/>
      <c r="U242" s="4"/>
      <c r="V242" s="11"/>
      <c r="W242" s="4"/>
    </row>
    <row r="243" spans="1:23" ht="61.5" x14ac:dyDescent="0.25">
      <c r="A243"/>
      <c r="B243" s="2" t="str">
        <f t="shared" si="35"/>
        <v/>
      </c>
      <c r="C243" s="29" t="str">
        <f t="shared" ca="1" si="36"/>
        <v/>
      </c>
      <c r="D243" s="2"/>
      <c r="E243" s="4"/>
      <c r="F243" s="4"/>
      <c r="G243" s="4"/>
      <c r="H243" s="4"/>
      <c r="I243" s="9"/>
      <c r="J243" s="9"/>
      <c r="K243" s="3"/>
      <c r="L243" s="6"/>
      <c r="M243" s="24" t="str">
        <f t="shared" si="37"/>
        <v/>
      </c>
      <c r="N243" s="12" t="str">
        <f t="shared" si="38"/>
        <v/>
      </c>
      <c r="O243" s="2"/>
      <c r="P243" s="11"/>
      <c r="Q243" s="30"/>
      <c r="R243" s="30"/>
      <c r="S243" s="4"/>
      <c r="T243" s="4"/>
      <c r="U243" s="4"/>
      <c r="V243" s="11"/>
      <c r="W243" s="4"/>
    </row>
    <row r="244" spans="1:23" ht="61.5" x14ac:dyDescent="0.25">
      <c r="A244"/>
      <c r="B244" s="2" t="str">
        <f t="shared" si="35"/>
        <v/>
      </c>
      <c r="C244" s="29" t="str">
        <f t="shared" ca="1" si="36"/>
        <v/>
      </c>
      <c r="D244" s="2"/>
      <c r="E244" s="4"/>
      <c r="F244" s="4"/>
      <c r="G244" s="4"/>
      <c r="H244" s="4"/>
      <c r="I244" s="9"/>
      <c r="J244" s="9"/>
      <c r="K244" s="3"/>
      <c r="L244" s="6"/>
      <c r="M244" s="24" t="str">
        <f t="shared" si="37"/>
        <v/>
      </c>
      <c r="N244" s="12" t="str">
        <f t="shared" si="38"/>
        <v/>
      </c>
      <c r="O244" s="2"/>
      <c r="P244" s="11"/>
      <c r="Q244" s="30"/>
      <c r="R244" s="30"/>
      <c r="S244" s="4"/>
      <c r="T244" s="4"/>
      <c r="U244" s="4"/>
      <c r="V244" s="11"/>
      <c r="W244" s="4"/>
    </row>
    <row r="245" spans="1:23" ht="61.5" x14ac:dyDescent="0.25">
      <c r="A245"/>
      <c r="B245" s="2" t="str">
        <f t="shared" si="35"/>
        <v/>
      </c>
      <c r="C245" s="29" t="str">
        <f t="shared" ca="1" si="36"/>
        <v/>
      </c>
      <c r="D245" s="2"/>
      <c r="E245" s="4"/>
      <c r="F245" s="4"/>
      <c r="G245" s="4"/>
      <c r="H245" s="4"/>
      <c r="I245" s="9"/>
      <c r="J245" s="9"/>
      <c r="K245" s="3"/>
      <c r="L245" s="6"/>
      <c r="M245" s="24" t="str">
        <f t="shared" si="37"/>
        <v/>
      </c>
      <c r="N245" s="12" t="str">
        <f t="shared" si="38"/>
        <v/>
      </c>
      <c r="O245" s="2"/>
      <c r="P245" s="11"/>
      <c r="Q245" s="30"/>
      <c r="R245" s="30"/>
      <c r="S245" s="4"/>
      <c r="T245" s="4"/>
      <c r="U245" s="4"/>
      <c r="V245" s="11"/>
      <c r="W245" s="4"/>
    </row>
    <row r="246" spans="1:23" ht="61.5" x14ac:dyDescent="0.25">
      <c r="A246"/>
      <c r="B246" s="2" t="str">
        <f t="shared" si="35"/>
        <v/>
      </c>
      <c r="C246" s="29" t="str">
        <f t="shared" ca="1" si="36"/>
        <v/>
      </c>
      <c r="D246" s="2"/>
      <c r="E246" s="4"/>
      <c r="F246" s="4"/>
      <c r="G246" s="4"/>
      <c r="H246" s="4"/>
      <c r="I246" s="9"/>
      <c r="J246" s="9"/>
      <c r="K246" s="3"/>
      <c r="L246" s="6"/>
      <c r="M246" s="24" t="str">
        <f t="shared" si="37"/>
        <v/>
      </c>
      <c r="N246" s="12" t="str">
        <f t="shared" si="38"/>
        <v/>
      </c>
      <c r="O246" s="2"/>
      <c r="P246" s="11"/>
      <c r="Q246" s="30"/>
      <c r="R246" s="30"/>
      <c r="S246" s="4"/>
      <c r="T246" s="4"/>
      <c r="U246" s="4"/>
      <c r="V246" s="11"/>
      <c r="W246" s="4"/>
    </row>
    <row r="247" spans="1:23" ht="61.5" x14ac:dyDescent="0.25">
      <c r="A247"/>
      <c r="B247" s="2" t="str">
        <f t="shared" si="35"/>
        <v/>
      </c>
      <c r="C247" s="29" t="str">
        <f t="shared" ca="1" si="36"/>
        <v/>
      </c>
      <c r="D247" s="2"/>
      <c r="E247" s="4"/>
      <c r="F247" s="4"/>
      <c r="G247" s="4"/>
      <c r="H247" s="4"/>
      <c r="I247" s="9"/>
      <c r="J247" s="9"/>
      <c r="K247" s="3"/>
      <c r="L247" s="6"/>
      <c r="M247" s="24" t="str">
        <f t="shared" si="37"/>
        <v/>
      </c>
      <c r="N247" s="12" t="str">
        <f t="shared" si="38"/>
        <v/>
      </c>
      <c r="O247" s="2"/>
      <c r="P247" s="11"/>
      <c r="Q247" s="30"/>
      <c r="R247" s="30"/>
      <c r="S247" s="4"/>
      <c r="T247" s="4"/>
      <c r="U247" s="4"/>
      <c r="V247" s="11"/>
      <c r="W247" s="4"/>
    </row>
    <row r="248" spans="1:23" ht="61.5" x14ac:dyDescent="0.25">
      <c r="A248"/>
      <c r="B248" s="2" t="str">
        <f t="shared" si="35"/>
        <v/>
      </c>
      <c r="C248" s="29" t="str">
        <f t="shared" ca="1" si="36"/>
        <v/>
      </c>
      <c r="D248" s="2"/>
      <c r="E248" s="4"/>
      <c r="F248" s="4"/>
      <c r="G248" s="4"/>
      <c r="H248" s="4"/>
      <c r="I248" s="9"/>
      <c r="J248" s="9"/>
      <c r="K248" s="3"/>
      <c r="L248" s="6"/>
      <c r="M248" s="24" t="str">
        <f t="shared" si="37"/>
        <v/>
      </c>
      <c r="N248" s="12" t="str">
        <f t="shared" si="38"/>
        <v/>
      </c>
      <c r="O248" s="2"/>
      <c r="P248" s="11"/>
      <c r="Q248" s="30"/>
      <c r="R248" s="30"/>
      <c r="S248" s="4"/>
      <c r="T248" s="4"/>
      <c r="U248" s="4"/>
      <c r="V248" s="11"/>
      <c r="W248" s="4"/>
    </row>
    <row r="249" spans="1:23" ht="61.5" x14ac:dyDescent="0.25">
      <c r="A249"/>
      <c r="B249" s="2" t="str">
        <f t="shared" si="35"/>
        <v/>
      </c>
      <c r="C249" s="29" t="str">
        <f t="shared" ca="1" si="36"/>
        <v/>
      </c>
      <c r="D249" s="2"/>
      <c r="E249" s="4"/>
      <c r="F249" s="4"/>
      <c r="G249" s="4"/>
      <c r="H249" s="4"/>
      <c r="I249" s="9"/>
      <c r="J249" s="9"/>
      <c r="K249" s="3"/>
      <c r="L249" s="6"/>
      <c r="M249" s="24" t="str">
        <f t="shared" si="37"/>
        <v/>
      </c>
      <c r="N249" s="12" t="str">
        <f t="shared" si="38"/>
        <v/>
      </c>
      <c r="O249" s="2"/>
      <c r="P249" s="11"/>
      <c r="Q249" s="30"/>
      <c r="R249" s="30"/>
      <c r="S249" s="4"/>
      <c r="T249" s="4"/>
      <c r="U249" s="4"/>
      <c r="V249" s="11"/>
      <c r="W249" s="4"/>
    </row>
    <row r="250" spans="1:23" ht="61.5" x14ac:dyDescent="0.25">
      <c r="A250"/>
      <c r="B250" s="2" t="str">
        <f t="shared" si="35"/>
        <v/>
      </c>
      <c r="C250" s="29" t="str">
        <f t="shared" ca="1" si="36"/>
        <v/>
      </c>
      <c r="D250" s="2"/>
      <c r="E250" s="4"/>
      <c r="F250" s="4"/>
      <c r="G250" s="4"/>
      <c r="H250" s="4"/>
      <c r="I250" s="9"/>
      <c r="J250" s="9"/>
      <c r="K250" s="3"/>
      <c r="L250" s="6"/>
      <c r="M250" s="24" t="str">
        <f t="shared" si="37"/>
        <v/>
      </c>
      <c r="N250" s="12" t="str">
        <f t="shared" si="38"/>
        <v/>
      </c>
      <c r="O250" s="2"/>
      <c r="P250" s="11"/>
      <c r="Q250" s="30"/>
      <c r="R250" s="30"/>
      <c r="S250" s="4"/>
      <c r="T250" s="4"/>
      <c r="U250" s="4"/>
      <c r="V250" s="11"/>
      <c r="W250" s="4"/>
    </row>
    <row r="251" spans="1:23" ht="61.5" x14ac:dyDescent="0.25">
      <c r="A251"/>
      <c r="B251" s="2" t="str">
        <f t="shared" ref="B251:B295" si="39">IF(D251="","",IF(I251="","PENDENTE","RESPONDIDO"))</f>
        <v/>
      </c>
      <c r="C251" s="29" t="str">
        <f t="shared" ref="C251:C295" ca="1" si="40">IF(D251="","",IF(I251="",(K251+20)-TODAY(),""))</f>
        <v/>
      </c>
      <c r="D251" s="2"/>
      <c r="E251" s="4"/>
      <c r="F251" s="4"/>
      <c r="G251" s="4"/>
      <c r="H251" s="4"/>
      <c r="I251" s="9"/>
      <c r="J251" s="9"/>
      <c r="K251" s="3"/>
      <c r="L251" s="6"/>
      <c r="M251" s="24" t="str">
        <f t="shared" ref="M251:M295" si="41">IF(L251="","",L251-K251)</f>
        <v/>
      </c>
      <c r="N251" s="12" t="str">
        <f t="shared" ref="N251:N295" si="42">IF(L251="","",IF((L251-K251)&gt;20,"Sim","Não"))</f>
        <v/>
      </c>
      <c r="O251" s="2"/>
      <c r="P251" s="11"/>
      <c r="Q251" s="30"/>
      <c r="R251" s="30"/>
      <c r="S251" s="4"/>
      <c r="T251" s="4"/>
      <c r="U251" s="4"/>
      <c r="V251" s="11"/>
      <c r="W251" s="4"/>
    </row>
    <row r="252" spans="1:23" ht="61.5" x14ac:dyDescent="0.25">
      <c r="A252"/>
      <c r="B252" s="2" t="str">
        <f t="shared" si="39"/>
        <v/>
      </c>
      <c r="C252" s="29" t="str">
        <f t="shared" ca="1" si="40"/>
        <v/>
      </c>
      <c r="D252" s="2"/>
      <c r="E252" s="4"/>
      <c r="F252" s="4"/>
      <c r="G252" s="4"/>
      <c r="H252" s="4"/>
      <c r="I252" s="9"/>
      <c r="J252" s="9"/>
      <c r="K252" s="3"/>
      <c r="L252" s="6"/>
      <c r="M252" s="24" t="str">
        <f t="shared" si="41"/>
        <v/>
      </c>
      <c r="N252" s="12" t="str">
        <f t="shared" si="42"/>
        <v/>
      </c>
      <c r="O252" s="2"/>
      <c r="P252" s="11"/>
      <c r="Q252" s="30"/>
      <c r="R252" s="30"/>
      <c r="S252" s="4"/>
      <c r="T252" s="4"/>
      <c r="U252" s="4"/>
      <c r="V252" s="11"/>
      <c r="W252" s="4"/>
    </row>
    <row r="253" spans="1:23" ht="61.5" x14ac:dyDescent="0.25">
      <c r="A253"/>
      <c r="B253" s="2" t="str">
        <f t="shared" si="39"/>
        <v/>
      </c>
      <c r="C253" s="29" t="str">
        <f t="shared" ca="1" si="40"/>
        <v/>
      </c>
      <c r="D253" s="2"/>
      <c r="E253" s="4"/>
      <c r="F253" s="4"/>
      <c r="G253" s="4"/>
      <c r="H253" s="4"/>
      <c r="I253" s="9"/>
      <c r="J253" s="9"/>
      <c r="K253" s="3"/>
      <c r="L253" s="6"/>
      <c r="M253" s="24" t="str">
        <f t="shared" si="41"/>
        <v/>
      </c>
      <c r="N253" s="12" t="str">
        <f t="shared" si="42"/>
        <v/>
      </c>
      <c r="O253" s="2"/>
      <c r="P253" s="11"/>
      <c r="Q253" s="30"/>
      <c r="R253" s="30"/>
      <c r="S253" s="4"/>
      <c r="T253" s="4"/>
      <c r="U253" s="4"/>
      <c r="V253" s="11"/>
      <c r="W253" s="4"/>
    </row>
    <row r="254" spans="1:23" ht="61.5" x14ac:dyDescent="0.25">
      <c r="A254"/>
      <c r="B254" s="2" t="str">
        <f t="shared" si="39"/>
        <v/>
      </c>
      <c r="C254" s="29" t="str">
        <f t="shared" ca="1" si="40"/>
        <v/>
      </c>
      <c r="D254" s="2"/>
      <c r="E254" s="4"/>
      <c r="F254" s="4"/>
      <c r="G254" s="4"/>
      <c r="H254" s="4"/>
      <c r="I254" s="9"/>
      <c r="J254" s="9"/>
      <c r="K254" s="3"/>
      <c r="L254" s="6"/>
      <c r="M254" s="24" t="str">
        <f t="shared" si="41"/>
        <v/>
      </c>
      <c r="N254" s="12" t="str">
        <f t="shared" si="42"/>
        <v/>
      </c>
      <c r="O254" s="2"/>
      <c r="P254" s="11"/>
      <c r="Q254" s="30"/>
      <c r="R254" s="30"/>
      <c r="S254" s="4"/>
      <c r="T254" s="4"/>
      <c r="U254" s="4"/>
      <c r="V254" s="11"/>
      <c r="W254" s="4"/>
    </row>
    <row r="255" spans="1:23" ht="61.5" x14ac:dyDescent="0.25">
      <c r="A255"/>
      <c r="B255" s="2" t="str">
        <f t="shared" si="39"/>
        <v/>
      </c>
      <c r="C255" s="29" t="str">
        <f t="shared" ca="1" si="40"/>
        <v/>
      </c>
      <c r="D255" s="2"/>
      <c r="E255" s="4"/>
      <c r="F255" s="4"/>
      <c r="G255" s="4"/>
      <c r="H255" s="4"/>
      <c r="I255" s="9"/>
      <c r="J255" s="9"/>
      <c r="K255" s="3"/>
      <c r="L255" s="6"/>
      <c r="M255" s="24" t="str">
        <f t="shared" si="41"/>
        <v/>
      </c>
      <c r="N255" s="12" t="str">
        <f t="shared" si="42"/>
        <v/>
      </c>
      <c r="O255" s="2"/>
      <c r="P255" s="11"/>
      <c r="Q255" s="30"/>
      <c r="R255" s="30"/>
      <c r="S255" s="4"/>
      <c r="T255" s="4"/>
      <c r="U255" s="4"/>
      <c r="V255" s="11"/>
      <c r="W255" s="4"/>
    </row>
    <row r="256" spans="1:23" ht="61.5" x14ac:dyDescent="0.25">
      <c r="A256"/>
      <c r="B256" s="2" t="str">
        <f t="shared" si="39"/>
        <v/>
      </c>
      <c r="C256" s="29" t="str">
        <f t="shared" ca="1" si="40"/>
        <v/>
      </c>
      <c r="D256" s="2"/>
      <c r="E256" s="4"/>
      <c r="F256" s="4"/>
      <c r="G256" s="4"/>
      <c r="H256" s="4"/>
      <c r="I256" s="9"/>
      <c r="J256" s="9"/>
      <c r="K256" s="3"/>
      <c r="L256" s="6"/>
      <c r="M256" s="24" t="str">
        <f t="shared" si="41"/>
        <v/>
      </c>
      <c r="N256" s="12" t="str">
        <f t="shared" si="42"/>
        <v/>
      </c>
      <c r="O256" s="2"/>
      <c r="P256" s="11"/>
      <c r="Q256" s="30"/>
      <c r="R256" s="30"/>
      <c r="S256" s="4"/>
      <c r="T256" s="4"/>
      <c r="U256" s="4"/>
      <c r="V256" s="11"/>
      <c r="W256" s="4"/>
    </row>
    <row r="257" spans="1:23" ht="61.5" x14ac:dyDescent="0.25">
      <c r="A257"/>
      <c r="B257" s="2" t="str">
        <f t="shared" si="39"/>
        <v/>
      </c>
      <c r="C257" s="29" t="str">
        <f t="shared" ca="1" si="40"/>
        <v/>
      </c>
      <c r="D257" s="2"/>
      <c r="E257" s="4"/>
      <c r="F257" s="4"/>
      <c r="G257" s="4"/>
      <c r="H257" s="4"/>
      <c r="I257" s="9"/>
      <c r="J257" s="9"/>
      <c r="K257" s="3"/>
      <c r="L257" s="6"/>
      <c r="M257" s="24" t="str">
        <f t="shared" si="41"/>
        <v/>
      </c>
      <c r="N257" s="12" t="str">
        <f t="shared" si="42"/>
        <v/>
      </c>
      <c r="O257" s="2"/>
      <c r="P257" s="11"/>
      <c r="Q257" s="30"/>
      <c r="R257" s="30"/>
      <c r="S257" s="4"/>
      <c r="T257" s="4"/>
      <c r="U257" s="4"/>
      <c r="V257" s="11"/>
      <c r="W257" s="4"/>
    </row>
    <row r="258" spans="1:23" ht="61.5" x14ac:dyDescent="0.25">
      <c r="A258"/>
      <c r="B258" s="2" t="str">
        <f t="shared" si="39"/>
        <v/>
      </c>
      <c r="C258" s="29" t="str">
        <f t="shared" ca="1" si="40"/>
        <v/>
      </c>
      <c r="D258" s="2"/>
      <c r="E258" s="4"/>
      <c r="F258" s="4"/>
      <c r="G258" s="4"/>
      <c r="H258" s="4"/>
      <c r="I258" s="9"/>
      <c r="J258" s="9"/>
      <c r="K258" s="3"/>
      <c r="L258" s="6"/>
      <c r="M258" s="24" t="str">
        <f t="shared" si="41"/>
        <v/>
      </c>
      <c r="N258" s="12" t="str">
        <f t="shared" si="42"/>
        <v/>
      </c>
      <c r="O258" s="2"/>
      <c r="P258" s="11"/>
      <c r="Q258" s="30"/>
      <c r="R258" s="30"/>
      <c r="S258" s="4"/>
      <c r="T258" s="4"/>
      <c r="U258" s="4"/>
      <c r="V258" s="11"/>
      <c r="W258" s="4"/>
    </row>
    <row r="259" spans="1:23" ht="61.5" x14ac:dyDescent="0.25">
      <c r="A259"/>
      <c r="B259" s="2" t="str">
        <f t="shared" si="39"/>
        <v/>
      </c>
      <c r="C259" s="29" t="str">
        <f t="shared" ca="1" si="40"/>
        <v/>
      </c>
      <c r="D259" s="2"/>
      <c r="E259" s="4"/>
      <c r="F259" s="4"/>
      <c r="G259" s="4"/>
      <c r="H259" s="4"/>
      <c r="I259" s="9"/>
      <c r="J259" s="9"/>
      <c r="K259" s="3"/>
      <c r="L259" s="6"/>
      <c r="M259" s="24" t="str">
        <f t="shared" si="41"/>
        <v/>
      </c>
      <c r="N259" s="12" t="str">
        <f t="shared" si="42"/>
        <v/>
      </c>
      <c r="O259" s="2"/>
      <c r="P259" s="11"/>
      <c r="Q259" s="30"/>
      <c r="R259" s="30"/>
      <c r="S259" s="4"/>
      <c r="T259" s="4"/>
      <c r="U259" s="4"/>
      <c r="V259" s="11"/>
      <c r="W259" s="4"/>
    </row>
    <row r="260" spans="1:23" ht="61.5" x14ac:dyDescent="0.25">
      <c r="A260"/>
      <c r="B260" s="2" t="str">
        <f t="shared" si="39"/>
        <v/>
      </c>
      <c r="C260" s="29" t="str">
        <f t="shared" ca="1" si="40"/>
        <v/>
      </c>
      <c r="D260" s="2"/>
      <c r="E260" s="4"/>
      <c r="F260" s="4"/>
      <c r="G260" s="4"/>
      <c r="H260" s="4"/>
      <c r="I260" s="9"/>
      <c r="J260" s="9"/>
      <c r="K260" s="3"/>
      <c r="L260" s="6"/>
      <c r="M260" s="24" t="str">
        <f t="shared" si="41"/>
        <v/>
      </c>
      <c r="N260" s="12" t="str">
        <f t="shared" si="42"/>
        <v/>
      </c>
      <c r="O260" s="2"/>
      <c r="P260" s="11"/>
      <c r="Q260" s="30"/>
      <c r="R260" s="30"/>
      <c r="S260" s="4"/>
      <c r="T260" s="4"/>
      <c r="U260" s="4"/>
      <c r="V260" s="11"/>
      <c r="W260" s="4"/>
    </row>
    <row r="261" spans="1:23" ht="61.5" x14ac:dyDescent="0.25">
      <c r="A261"/>
      <c r="B261" s="2" t="str">
        <f t="shared" si="39"/>
        <v/>
      </c>
      <c r="C261" s="29" t="str">
        <f t="shared" ca="1" si="40"/>
        <v/>
      </c>
      <c r="D261" s="2"/>
      <c r="E261" s="4"/>
      <c r="F261" s="4"/>
      <c r="G261" s="4"/>
      <c r="H261" s="4"/>
      <c r="I261" s="9"/>
      <c r="J261" s="9"/>
      <c r="K261" s="3"/>
      <c r="L261" s="6"/>
      <c r="M261" s="24" t="str">
        <f t="shared" si="41"/>
        <v/>
      </c>
      <c r="N261" s="12" t="str">
        <f t="shared" si="42"/>
        <v/>
      </c>
      <c r="O261" s="2"/>
      <c r="P261" s="11"/>
      <c r="Q261" s="30"/>
      <c r="R261" s="30"/>
      <c r="S261" s="4"/>
      <c r="T261" s="4"/>
      <c r="U261" s="4"/>
      <c r="V261" s="11"/>
      <c r="W261" s="4"/>
    </row>
    <row r="262" spans="1:23" ht="61.5" x14ac:dyDescent="0.25">
      <c r="A262"/>
      <c r="B262" s="2" t="str">
        <f t="shared" si="39"/>
        <v/>
      </c>
      <c r="C262" s="29" t="str">
        <f t="shared" ca="1" si="40"/>
        <v/>
      </c>
      <c r="D262" s="2"/>
      <c r="E262" s="4"/>
      <c r="F262" s="4"/>
      <c r="G262" s="4"/>
      <c r="H262" s="4"/>
      <c r="I262" s="9"/>
      <c r="J262" s="9"/>
      <c r="K262" s="3"/>
      <c r="L262" s="6"/>
      <c r="M262" s="24" t="str">
        <f t="shared" si="41"/>
        <v/>
      </c>
      <c r="N262" s="12" t="str">
        <f t="shared" si="42"/>
        <v/>
      </c>
      <c r="O262" s="2"/>
      <c r="P262" s="11"/>
      <c r="Q262" s="30"/>
      <c r="R262" s="30"/>
      <c r="S262" s="4"/>
      <c r="T262" s="4"/>
      <c r="U262" s="4"/>
      <c r="V262" s="11"/>
      <c r="W262" s="4"/>
    </row>
    <row r="263" spans="1:23" ht="61.5" x14ac:dyDescent="0.25">
      <c r="A263"/>
      <c r="B263" s="2" t="str">
        <f t="shared" si="39"/>
        <v/>
      </c>
      <c r="C263" s="29" t="str">
        <f t="shared" ca="1" si="40"/>
        <v/>
      </c>
      <c r="D263" s="2"/>
      <c r="E263" s="4"/>
      <c r="F263" s="4"/>
      <c r="G263" s="4"/>
      <c r="H263" s="4"/>
      <c r="I263" s="9"/>
      <c r="J263" s="9"/>
      <c r="K263" s="3"/>
      <c r="L263" s="6"/>
      <c r="M263" s="24" t="str">
        <f t="shared" si="41"/>
        <v/>
      </c>
      <c r="N263" s="12" t="str">
        <f t="shared" si="42"/>
        <v/>
      </c>
      <c r="O263" s="2"/>
      <c r="P263" s="11"/>
      <c r="Q263" s="30"/>
      <c r="R263" s="30"/>
      <c r="S263" s="4"/>
      <c r="T263" s="4"/>
      <c r="U263" s="4"/>
      <c r="V263" s="11"/>
      <c r="W263" s="4"/>
    </row>
    <row r="264" spans="1:23" ht="61.5" x14ac:dyDescent="0.25">
      <c r="A264"/>
      <c r="B264" s="2" t="str">
        <f t="shared" si="39"/>
        <v/>
      </c>
      <c r="C264" s="29" t="str">
        <f t="shared" ca="1" si="40"/>
        <v/>
      </c>
      <c r="D264" s="2"/>
      <c r="E264" s="4"/>
      <c r="F264" s="4"/>
      <c r="G264" s="4"/>
      <c r="H264" s="4"/>
      <c r="I264" s="9"/>
      <c r="J264" s="9"/>
      <c r="K264" s="3"/>
      <c r="L264" s="6"/>
      <c r="M264" s="24" t="str">
        <f t="shared" si="41"/>
        <v/>
      </c>
      <c r="N264" s="12" t="str">
        <f t="shared" si="42"/>
        <v/>
      </c>
      <c r="O264" s="2"/>
      <c r="P264" s="11"/>
      <c r="Q264" s="30"/>
      <c r="R264" s="30"/>
      <c r="S264" s="4"/>
      <c r="T264" s="4"/>
      <c r="U264" s="4"/>
      <c r="V264" s="11"/>
      <c r="W264" s="4"/>
    </row>
    <row r="265" spans="1:23" ht="61.5" x14ac:dyDescent="0.25">
      <c r="A265"/>
      <c r="B265" s="2" t="str">
        <f t="shared" si="39"/>
        <v/>
      </c>
      <c r="C265" s="29" t="str">
        <f t="shared" ca="1" si="40"/>
        <v/>
      </c>
      <c r="D265" s="2"/>
      <c r="E265" s="4"/>
      <c r="F265" s="4"/>
      <c r="G265" s="4"/>
      <c r="H265" s="4"/>
      <c r="I265" s="9"/>
      <c r="J265" s="9"/>
      <c r="K265" s="3"/>
      <c r="L265" s="6"/>
      <c r="M265" s="24" t="str">
        <f t="shared" si="41"/>
        <v/>
      </c>
      <c r="N265" s="12" t="str">
        <f t="shared" si="42"/>
        <v/>
      </c>
      <c r="O265" s="2"/>
      <c r="P265" s="11"/>
      <c r="Q265" s="30"/>
      <c r="R265" s="30"/>
      <c r="S265" s="4"/>
      <c r="T265" s="4"/>
      <c r="U265" s="4"/>
      <c r="V265" s="11"/>
      <c r="W265" s="4"/>
    </row>
    <row r="266" spans="1:23" ht="61.5" x14ac:dyDescent="0.25">
      <c r="A266"/>
      <c r="B266" s="2" t="str">
        <f t="shared" si="39"/>
        <v/>
      </c>
      <c r="C266" s="29" t="str">
        <f t="shared" ca="1" si="40"/>
        <v/>
      </c>
      <c r="D266" s="2"/>
      <c r="E266" s="4"/>
      <c r="F266" s="4"/>
      <c r="G266" s="4"/>
      <c r="H266" s="4"/>
      <c r="I266" s="9"/>
      <c r="J266" s="9"/>
      <c r="K266" s="3"/>
      <c r="L266" s="6"/>
      <c r="M266" s="24" t="str">
        <f t="shared" si="41"/>
        <v/>
      </c>
      <c r="N266" s="12" t="str">
        <f t="shared" si="42"/>
        <v/>
      </c>
      <c r="O266" s="2"/>
      <c r="P266" s="11"/>
      <c r="Q266" s="30"/>
      <c r="R266" s="30"/>
      <c r="S266" s="4"/>
      <c r="T266" s="4"/>
      <c r="U266" s="4"/>
      <c r="V266" s="11"/>
      <c r="W266" s="4"/>
    </row>
    <row r="267" spans="1:23" ht="61.5" x14ac:dyDescent="0.25">
      <c r="A267"/>
      <c r="B267" s="2" t="str">
        <f t="shared" si="39"/>
        <v/>
      </c>
      <c r="C267" s="29" t="str">
        <f t="shared" ca="1" si="40"/>
        <v/>
      </c>
      <c r="D267" s="2"/>
      <c r="E267" s="4"/>
      <c r="F267" s="4"/>
      <c r="G267" s="4"/>
      <c r="H267" s="4"/>
      <c r="I267" s="9"/>
      <c r="J267" s="9"/>
      <c r="K267" s="3"/>
      <c r="L267" s="6"/>
      <c r="M267" s="24" t="str">
        <f t="shared" si="41"/>
        <v/>
      </c>
      <c r="N267" s="12" t="str">
        <f t="shared" si="42"/>
        <v/>
      </c>
      <c r="O267" s="2"/>
      <c r="P267" s="11"/>
      <c r="Q267" s="30"/>
      <c r="R267" s="30"/>
      <c r="S267" s="4"/>
      <c r="T267" s="4"/>
      <c r="U267" s="4"/>
      <c r="V267" s="11"/>
      <c r="W267" s="4"/>
    </row>
    <row r="268" spans="1:23" ht="61.5" x14ac:dyDescent="0.25">
      <c r="A268"/>
      <c r="B268" s="2" t="str">
        <f t="shared" si="39"/>
        <v/>
      </c>
      <c r="C268" s="29" t="str">
        <f t="shared" ca="1" si="40"/>
        <v/>
      </c>
      <c r="D268" s="2"/>
      <c r="E268" s="4"/>
      <c r="F268" s="4"/>
      <c r="G268" s="4"/>
      <c r="H268" s="4"/>
      <c r="I268" s="9"/>
      <c r="J268" s="9"/>
      <c r="K268" s="3"/>
      <c r="L268" s="6"/>
      <c r="M268" s="24" t="str">
        <f t="shared" si="41"/>
        <v/>
      </c>
      <c r="N268" s="12" t="str">
        <f t="shared" si="42"/>
        <v/>
      </c>
      <c r="O268" s="2"/>
      <c r="P268" s="11"/>
      <c r="Q268" s="30"/>
      <c r="R268" s="30"/>
      <c r="S268" s="4"/>
      <c r="T268" s="4"/>
      <c r="U268" s="4"/>
      <c r="V268" s="11"/>
      <c r="W268" s="4"/>
    </row>
    <row r="269" spans="1:23" ht="61.5" x14ac:dyDescent="0.25">
      <c r="A269"/>
      <c r="B269" s="2" t="str">
        <f t="shared" si="39"/>
        <v/>
      </c>
      <c r="C269" s="29" t="str">
        <f t="shared" ca="1" si="40"/>
        <v/>
      </c>
      <c r="D269" s="2"/>
      <c r="E269" s="4"/>
      <c r="F269" s="4"/>
      <c r="G269" s="4"/>
      <c r="H269" s="4"/>
      <c r="I269" s="9"/>
      <c r="J269" s="9"/>
      <c r="K269" s="3"/>
      <c r="L269" s="6"/>
      <c r="M269" s="24" t="str">
        <f t="shared" si="41"/>
        <v/>
      </c>
      <c r="N269" s="12" t="str">
        <f t="shared" si="42"/>
        <v/>
      </c>
      <c r="O269" s="2"/>
      <c r="P269" s="11"/>
      <c r="Q269" s="30"/>
      <c r="R269" s="30"/>
      <c r="S269" s="4"/>
      <c r="T269" s="4"/>
      <c r="U269" s="4"/>
      <c r="V269" s="11"/>
      <c r="W269" s="4"/>
    </row>
    <row r="270" spans="1:23" ht="61.5" x14ac:dyDescent="0.25">
      <c r="A270"/>
      <c r="B270" s="2" t="str">
        <f t="shared" si="39"/>
        <v/>
      </c>
      <c r="C270" s="29" t="str">
        <f t="shared" ca="1" si="40"/>
        <v/>
      </c>
      <c r="D270" s="2"/>
      <c r="E270" s="4"/>
      <c r="F270" s="4"/>
      <c r="G270" s="4"/>
      <c r="H270" s="4"/>
      <c r="I270" s="9"/>
      <c r="J270" s="9"/>
      <c r="K270" s="3"/>
      <c r="L270" s="6"/>
      <c r="M270" s="24" t="str">
        <f t="shared" si="41"/>
        <v/>
      </c>
      <c r="N270" s="12" t="str">
        <f t="shared" si="42"/>
        <v/>
      </c>
      <c r="O270" s="2"/>
      <c r="P270" s="11"/>
      <c r="Q270" s="30"/>
      <c r="R270" s="30"/>
      <c r="S270" s="4"/>
      <c r="T270" s="4"/>
      <c r="U270" s="4"/>
      <c r="V270" s="11"/>
      <c r="W270" s="4"/>
    </row>
    <row r="271" spans="1:23" ht="61.5" x14ac:dyDescent="0.25">
      <c r="A271"/>
      <c r="B271" s="2" t="str">
        <f t="shared" si="39"/>
        <v/>
      </c>
      <c r="C271" s="29" t="str">
        <f t="shared" ca="1" si="40"/>
        <v/>
      </c>
      <c r="D271" s="2"/>
      <c r="E271" s="4"/>
      <c r="F271" s="4"/>
      <c r="G271" s="4"/>
      <c r="H271" s="4"/>
      <c r="I271" s="9"/>
      <c r="J271" s="9"/>
      <c r="K271" s="3"/>
      <c r="L271" s="6"/>
      <c r="M271" s="24" t="str">
        <f t="shared" si="41"/>
        <v/>
      </c>
      <c r="N271" s="12" t="str">
        <f t="shared" si="42"/>
        <v/>
      </c>
      <c r="O271" s="2"/>
      <c r="P271" s="11"/>
      <c r="Q271" s="30"/>
      <c r="R271" s="30"/>
      <c r="S271" s="4"/>
      <c r="T271" s="4"/>
      <c r="U271" s="4"/>
      <c r="V271" s="11"/>
      <c r="W271" s="4"/>
    </row>
    <row r="272" spans="1:23" ht="61.5" x14ac:dyDescent="0.25">
      <c r="A272"/>
      <c r="B272" s="2" t="str">
        <f t="shared" si="39"/>
        <v/>
      </c>
      <c r="C272" s="29" t="str">
        <f t="shared" ca="1" si="40"/>
        <v/>
      </c>
      <c r="D272" s="2"/>
      <c r="E272" s="4"/>
      <c r="F272" s="4"/>
      <c r="G272" s="4"/>
      <c r="H272" s="4"/>
      <c r="I272" s="9"/>
      <c r="J272" s="9"/>
      <c r="K272" s="3"/>
      <c r="L272" s="6"/>
      <c r="M272" s="24" t="str">
        <f t="shared" si="41"/>
        <v/>
      </c>
      <c r="N272" s="12" t="str">
        <f t="shared" si="42"/>
        <v/>
      </c>
      <c r="O272" s="2"/>
      <c r="P272" s="11"/>
      <c r="Q272" s="30"/>
      <c r="R272" s="30"/>
      <c r="S272" s="4"/>
      <c r="T272" s="4"/>
      <c r="U272" s="4"/>
      <c r="V272" s="11"/>
      <c r="W272" s="4"/>
    </row>
    <row r="273" spans="1:23" ht="61.5" x14ac:dyDescent="0.25">
      <c r="A273"/>
      <c r="B273" s="2" t="str">
        <f t="shared" si="39"/>
        <v/>
      </c>
      <c r="C273" s="29" t="str">
        <f t="shared" ca="1" si="40"/>
        <v/>
      </c>
      <c r="D273" s="2"/>
      <c r="E273" s="4"/>
      <c r="F273" s="4"/>
      <c r="G273" s="4"/>
      <c r="H273" s="4"/>
      <c r="I273" s="9"/>
      <c r="J273" s="9"/>
      <c r="K273" s="3"/>
      <c r="L273" s="6"/>
      <c r="M273" s="24" t="str">
        <f t="shared" si="41"/>
        <v/>
      </c>
      <c r="N273" s="12" t="str">
        <f t="shared" si="42"/>
        <v/>
      </c>
      <c r="O273" s="2"/>
      <c r="P273" s="11"/>
      <c r="Q273" s="30"/>
      <c r="R273" s="30"/>
      <c r="S273" s="4"/>
      <c r="T273" s="4"/>
      <c r="U273" s="4"/>
      <c r="V273" s="11"/>
      <c r="W273" s="4"/>
    </row>
    <row r="274" spans="1:23" ht="61.5" x14ac:dyDescent="0.25">
      <c r="A274"/>
      <c r="B274" s="2" t="str">
        <f t="shared" si="39"/>
        <v/>
      </c>
      <c r="C274" s="29" t="str">
        <f t="shared" ca="1" si="40"/>
        <v/>
      </c>
      <c r="D274" s="2"/>
      <c r="E274" s="4"/>
      <c r="F274" s="4"/>
      <c r="G274" s="4"/>
      <c r="H274" s="4"/>
      <c r="I274" s="9"/>
      <c r="J274" s="9"/>
      <c r="K274" s="3"/>
      <c r="L274" s="6"/>
      <c r="M274" s="24" t="str">
        <f t="shared" si="41"/>
        <v/>
      </c>
      <c r="N274" s="12" t="str">
        <f t="shared" si="42"/>
        <v/>
      </c>
      <c r="O274" s="2"/>
      <c r="P274" s="11"/>
      <c r="Q274" s="30"/>
      <c r="R274" s="30"/>
      <c r="S274" s="4"/>
      <c r="T274" s="4"/>
      <c r="U274" s="4"/>
      <c r="V274" s="11"/>
      <c r="W274" s="4"/>
    </row>
    <row r="275" spans="1:23" ht="61.5" x14ac:dyDescent="0.25">
      <c r="A275"/>
      <c r="B275" s="2" t="str">
        <f t="shared" si="39"/>
        <v/>
      </c>
      <c r="C275" s="29" t="str">
        <f t="shared" ca="1" si="40"/>
        <v/>
      </c>
      <c r="D275" s="2"/>
      <c r="E275" s="4"/>
      <c r="F275" s="4"/>
      <c r="G275" s="4"/>
      <c r="H275" s="4"/>
      <c r="I275" s="9"/>
      <c r="J275" s="9"/>
      <c r="K275" s="3"/>
      <c r="L275" s="6"/>
      <c r="M275" s="24" t="str">
        <f t="shared" si="41"/>
        <v/>
      </c>
      <c r="N275" s="12" t="str">
        <f t="shared" si="42"/>
        <v/>
      </c>
      <c r="O275" s="2"/>
      <c r="P275" s="11"/>
      <c r="Q275" s="30"/>
      <c r="R275" s="30"/>
      <c r="S275" s="4"/>
      <c r="T275" s="4"/>
      <c r="U275" s="4"/>
      <c r="V275" s="11"/>
      <c r="W275" s="4"/>
    </row>
    <row r="276" spans="1:23" ht="61.5" x14ac:dyDescent="0.25">
      <c r="A276"/>
      <c r="B276" s="2" t="str">
        <f t="shared" si="39"/>
        <v/>
      </c>
      <c r="C276" s="29" t="str">
        <f t="shared" ca="1" si="40"/>
        <v/>
      </c>
      <c r="D276" s="2"/>
      <c r="E276" s="4"/>
      <c r="F276" s="4"/>
      <c r="G276" s="4"/>
      <c r="H276" s="4"/>
      <c r="I276" s="9"/>
      <c r="J276" s="9"/>
      <c r="K276" s="3"/>
      <c r="L276" s="6"/>
      <c r="M276" s="24" t="str">
        <f t="shared" si="41"/>
        <v/>
      </c>
      <c r="N276" s="12" t="str">
        <f t="shared" si="42"/>
        <v/>
      </c>
      <c r="O276" s="2"/>
      <c r="P276" s="11"/>
      <c r="Q276" s="30"/>
      <c r="R276" s="30"/>
      <c r="S276" s="4"/>
      <c r="T276" s="4"/>
      <c r="U276" s="4"/>
      <c r="V276" s="11"/>
      <c r="W276" s="4"/>
    </row>
    <row r="277" spans="1:23" ht="61.5" x14ac:dyDescent="0.25">
      <c r="A277"/>
      <c r="B277" s="2" t="str">
        <f t="shared" si="39"/>
        <v/>
      </c>
      <c r="C277" s="29" t="str">
        <f t="shared" ca="1" si="40"/>
        <v/>
      </c>
      <c r="D277" s="2"/>
      <c r="E277" s="4"/>
      <c r="F277" s="4"/>
      <c r="G277" s="4"/>
      <c r="H277" s="4"/>
      <c r="I277" s="9"/>
      <c r="J277" s="9"/>
      <c r="K277" s="3"/>
      <c r="L277" s="6"/>
      <c r="M277" s="24" t="str">
        <f t="shared" si="41"/>
        <v/>
      </c>
      <c r="N277" s="12" t="str">
        <f t="shared" si="42"/>
        <v/>
      </c>
      <c r="O277" s="2"/>
      <c r="P277" s="11"/>
      <c r="Q277" s="30"/>
      <c r="R277" s="30"/>
      <c r="S277" s="4"/>
      <c r="T277" s="4"/>
      <c r="U277" s="4"/>
      <c r="V277" s="11"/>
      <c r="W277" s="4"/>
    </row>
    <row r="278" spans="1:23" ht="61.5" x14ac:dyDescent="0.25">
      <c r="A278"/>
      <c r="B278" s="2" t="str">
        <f t="shared" si="39"/>
        <v/>
      </c>
      <c r="C278" s="29" t="str">
        <f t="shared" ca="1" si="40"/>
        <v/>
      </c>
      <c r="D278" s="2"/>
      <c r="E278" s="4"/>
      <c r="F278" s="4"/>
      <c r="G278" s="4"/>
      <c r="H278" s="4"/>
      <c r="I278" s="9"/>
      <c r="J278" s="9"/>
      <c r="K278" s="3"/>
      <c r="L278" s="6"/>
      <c r="M278" s="24" t="str">
        <f t="shared" si="41"/>
        <v/>
      </c>
      <c r="N278" s="12" t="str">
        <f t="shared" si="42"/>
        <v/>
      </c>
      <c r="O278" s="2"/>
      <c r="P278" s="11"/>
      <c r="Q278" s="30"/>
      <c r="R278" s="30"/>
      <c r="S278" s="4"/>
      <c r="T278" s="4"/>
      <c r="U278" s="4"/>
      <c r="V278" s="11"/>
      <c r="W278" s="4"/>
    </row>
    <row r="279" spans="1:23" ht="61.5" x14ac:dyDescent="0.25">
      <c r="A279"/>
      <c r="B279" s="2" t="str">
        <f t="shared" si="39"/>
        <v/>
      </c>
      <c r="C279" s="29" t="str">
        <f t="shared" ca="1" si="40"/>
        <v/>
      </c>
      <c r="D279" s="2"/>
      <c r="E279" s="4"/>
      <c r="F279" s="4"/>
      <c r="G279" s="4"/>
      <c r="H279" s="4"/>
      <c r="I279" s="9"/>
      <c r="J279" s="9"/>
      <c r="K279" s="3"/>
      <c r="L279" s="6"/>
      <c r="M279" s="24" t="str">
        <f t="shared" si="41"/>
        <v/>
      </c>
      <c r="N279" s="12" t="str">
        <f t="shared" si="42"/>
        <v/>
      </c>
      <c r="O279" s="2"/>
      <c r="P279" s="11"/>
      <c r="Q279" s="30"/>
      <c r="R279" s="30"/>
      <c r="S279" s="4"/>
      <c r="T279" s="4"/>
      <c r="U279" s="4"/>
      <c r="V279" s="11"/>
      <c r="W279" s="4"/>
    </row>
    <row r="280" spans="1:23" ht="61.5" x14ac:dyDescent="0.25">
      <c r="A280"/>
      <c r="B280" s="2" t="str">
        <f t="shared" si="39"/>
        <v/>
      </c>
      <c r="C280" s="29" t="str">
        <f t="shared" ca="1" si="40"/>
        <v/>
      </c>
      <c r="D280" s="2"/>
      <c r="E280" s="4"/>
      <c r="F280" s="4"/>
      <c r="G280" s="4"/>
      <c r="H280" s="4"/>
      <c r="I280" s="9"/>
      <c r="J280" s="9"/>
      <c r="K280" s="3"/>
      <c r="L280" s="6"/>
      <c r="M280" s="24" t="str">
        <f t="shared" si="41"/>
        <v/>
      </c>
      <c r="N280" s="12" t="str">
        <f t="shared" si="42"/>
        <v/>
      </c>
      <c r="O280" s="2"/>
      <c r="P280" s="11"/>
      <c r="Q280" s="30"/>
      <c r="R280" s="30"/>
      <c r="S280" s="4"/>
      <c r="T280" s="4"/>
      <c r="U280" s="4"/>
      <c r="V280" s="11"/>
      <c r="W280" s="4"/>
    </row>
    <row r="281" spans="1:23" ht="61.5" x14ac:dyDescent="0.25">
      <c r="A281"/>
      <c r="B281" s="2" t="str">
        <f t="shared" si="39"/>
        <v/>
      </c>
      <c r="C281" s="29" t="str">
        <f t="shared" ca="1" si="40"/>
        <v/>
      </c>
      <c r="D281" s="2"/>
      <c r="E281" s="4"/>
      <c r="F281" s="4"/>
      <c r="G281" s="4"/>
      <c r="H281" s="4"/>
      <c r="I281" s="9"/>
      <c r="J281" s="9"/>
      <c r="K281" s="3"/>
      <c r="L281" s="6"/>
      <c r="M281" s="24" t="str">
        <f t="shared" si="41"/>
        <v/>
      </c>
      <c r="N281" s="12" t="str">
        <f t="shared" si="42"/>
        <v/>
      </c>
      <c r="O281" s="2"/>
      <c r="P281" s="11"/>
      <c r="Q281" s="30"/>
      <c r="R281" s="30"/>
      <c r="S281" s="4"/>
      <c r="T281" s="4"/>
      <c r="U281" s="4"/>
      <c r="V281" s="11"/>
      <c r="W281" s="4"/>
    </row>
    <row r="282" spans="1:23" ht="61.5" x14ac:dyDescent="0.25">
      <c r="A282"/>
      <c r="B282" s="2" t="str">
        <f t="shared" si="39"/>
        <v/>
      </c>
      <c r="C282" s="29" t="str">
        <f t="shared" ca="1" si="40"/>
        <v/>
      </c>
      <c r="D282" s="2"/>
      <c r="E282" s="4"/>
      <c r="F282" s="4"/>
      <c r="G282" s="4"/>
      <c r="H282" s="4"/>
      <c r="I282" s="9"/>
      <c r="J282" s="9"/>
      <c r="K282" s="3"/>
      <c r="L282" s="6"/>
      <c r="M282" s="24" t="str">
        <f t="shared" si="41"/>
        <v/>
      </c>
      <c r="N282" s="12" t="str">
        <f t="shared" si="42"/>
        <v/>
      </c>
      <c r="O282" s="2"/>
      <c r="P282" s="11"/>
      <c r="Q282" s="30"/>
      <c r="R282" s="30"/>
      <c r="S282" s="4"/>
      <c r="T282" s="4"/>
      <c r="U282" s="4"/>
      <c r="V282" s="11"/>
      <c r="W282" s="4"/>
    </row>
    <row r="283" spans="1:23" ht="61.5" x14ac:dyDescent="0.25">
      <c r="A283"/>
      <c r="B283" s="2" t="str">
        <f t="shared" si="39"/>
        <v/>
      </c>
      <c r="C283" s="29" t="str">
        <f t="shared" ca="1" si="40"/>
        <v/>
      </c>
      <c r="D283" s="2"/>
      <c r="E283" s="4"/>
      <c r="F283" s="4"/>
      <c r="G283" s="4"/>
      <c r="H283" s="4"/>
      <c r="I283" s="9"/>
      <c r="J283" s="9"/>
      <c r="K283" s="3"/>
      <c r="L283" s="6"/>
      <c r="M283" s="24" t="str">
        <f t="shared" si="41"/>
        <v/>
      </c>
      <c r="N283" s="12" t="str">
        <f t="shared" si="42"/>
        <v/>
      </c>
      <c r="O283" s="2"/>
      <c r="P283" s="11"/>
      <c r="Q283" s="30"/>
      <c r="R283" s="30"/>
      <c r="S283" s="4"/>
      <c r="T283" s="4"/>
      <c r="U283" s="4"/>
      <c r="V283" s="11"/>
      <c r="W283" s="4"/>
    </row>
    <row r="284" spans="1:23" ht="61.5" x14ac:dyDescent="0.25">
      <c r="A284"/>
      <c r="B284" s="2" t="str">
        <f t="shared" si="39"/>
        <v/>
      </c>
      <c r="C284" s="29" t="str">
        <f t="shared" ca="1" si="40"/>
        <v/>
      </c>
      <c r="D284" s="2"/>
      <c r="E284" s="4"/>
      <c r="F284" s="4"/>
      <c r="G284" s="4"/>
      <c r="H284" s="4"/>
      <c r="I284" s="9"/>
      <c r="J284" s="9"/>
      <c r="K284" s="3"/>
      <c r="L284" s="6"/>
      <c r="M284" s="24" t="str">
        <f t="shared" si="41"/>
        <v/>
      </c>
      <c r="N284" s="12" t="str">
        <f t="shared" si="42"/>
        <v/>
      </c>
      <c r="O284" s="2"/>
      <c r="P284" s="11"/>
      <c r="Q284" s="30"/>
      <c r="R284" s="30"/>
      <c r="S284" s="4"/>
      <c r="T284" s="4"/>
      <c r="U284" s="4"/>
      <c r="V284" s="11"/>
      <c r="W284" s="4"/>
    </row>
    <row r="285" spans="1:23" ht="61.5" x14ac:dyDescent="0.25">
      <c r="A285"/>
      <c r="B285" s="2" t="str">
        <f t="shared" si="39"/>
        <v/>
      </c>
      <c r="C285" s="29" t="str">
        <f t="shared" ca="1" si="40"/>
        <v/>
      </c>
      <c r="D285" s="2"/>
      <c r="E285" s="4"/>
      <c r="F285" s="4"/>
      <c r="G285" s="4"/>
      <c r="H285" s="4"/>
      <c r="I285" s="9"/>
      <c r="J285" s="9"/>
      <c r="K285" s="3"/>
      <c r="L285" s="6"/>
      <c r="M285" s="24" t="str">
        <f t="shared" si="41"/>
        <v/>
      </c>
      <c r="N285" s="12" t="str">
        <f t="shared" si="42"/>
        <v/>
      </c>
      <c r="O285" s="2"/>
      <c r="P285" s="11"/>
      <c r="Q285" s="30"/>
      <c r="R285" s="30"/>
      <c r="S285" s="4"/>
      <c r="T285" s="4"/>
      <c r="U285" s="4"/>
      <c r="V285" s="11"/>
      <c r="W285" s="4"/>
    </row>
    <row r="286" spans="1:23" ht="61.5" x14ac:dyDescent="0.25">
      <c r="A286"/>
      <c r="B286" s="2" t="str">
        <f t="shared" si="39"/>
        <v/>
      </c>
      <c r="C286" s="29" t="str">
        <f t="shared" ca="1" si="40"/>
        <v/>
      </c>
      <c r="D286" s="2"/>
      <c r="E286" s="4"/>
      <c r="F286" s="4"/>
      <c r="G286" s="4"/>
      <c r="H286" s="4"/>
      <c r="I286" s="9"/>
      <c r="J286" s="9"/>
      <c r="K286" s="3"/>
      <c r="L286" s="6"/>
      <c r="M286" s="24" t="str">
        <f t="shared" si="41"/>
        <v/>
      </c>
      <c r="N286" s="12" t="str">
        <f t="shared" si="42"/>
        <v/>
      </c>
      <c r="O286" s="2"/>
      <c r="P286" s="11"/>
      <c r="Q286" s="30"/>
      <c r="R286" s="30"/>
      <c r="S286" s="4"/>
      <c r="T286" s="4"/>
      <c r="U286" s="4"/>
      <c r="V286" s="11"/>
      <c r="W286" s="4"/>
    </row>
    <row r="287" spans="1:23" ht="61.5" x14ac:dyDescent="0.25">
      <c r="A287"/>
      <c r="B287" s="2" t="str">
        <f t="shared" si="39"/>
        <v/>
      </c>
      <c r="C287" s="29" t="str">
        <f t="shared" ca="1" si="40"/>
        <v/>
      </c>
      <c r="D287" s="2"/>
      <c r="E287" s="4"/>
      <c r="F287" s="4"/>
      <c r="G287" s="4"/>
      <c r="H287" s="4"/>
      <c r="I287" s="9"/>
      <c r="J287" s="9"/>
      <c r="K287" s="3"/>
      <c r="L287" s="6"/>
      <c r="M287" s="24" t="str">
        <f t="shared" si="41"/>
        <v/>
      </c>
      <c r="N287" s="12" t="str">
        <f t="shared" si="42"/>
        <v/>
      </c>
      <c r="O287" s="2"/>
      <c r="P287" s="11"/>
      <c r="Q287" s="30"/>
      <c r="R287" s="30"/>
      <c r="S287" s="4"/>
      <c r="T287" s="4"/>
      <c r="U287" s="4"/>
      <c r="V287" s="11"/>
      <c r="W287" s="4"/>
    </row>
    <row r="288" spans="1:23" ht="61.5" x14ac:dyDescent="0.25">
      <c r="A288"/>
      <c r="B288" s="2" t="str">
        <f t="shared" si="39"/>
        <v/>
      </c>
      <c r="C288" s="29" t="str">
        <f t="shared" ca="1" si="40"/>
        <v/>
      </c>
      <c r="D288" s="2"/>
      <c r="E288" s="4"/>
      <c r="F288" s="4"/>
      <c r="G288" s="4"/>
      <c r="H288" s="4"/>
      <c r="I288" s="9"/>
      <c r="J288" s="9"/>
      <c r="K288" s="3"/>
      <c r="L288" s="6"/>
      <c r="M288" s="24" t="str">
        <f t="shared" si="41"/>
        <v/>
      </c>
      <c r="N288" s="12" t="str">
        <f t="shared" si="42"/>
        <v/>
      </c>
      <c r="O288" s="2"/>
      <c r="P288" s="11"/>
      <c r="Q288" s="30"/>
      <c r="R288" s="30"/>
      <c r="S288" s="4"/>
      <c r="T288" s="4"/>
      <c r="U288" s="4"/>
      <c r="V288" s="11"/>
      <c r="W288" s="4"/>
    </row>
    <row r="289" spans="1:23" ht="61.5" x14ac:dyDescent="0.25">
      <c r="A289"/>
      <c r="B289" s="2" t="str">
        <f t="shared" si="39"/>
        <v/>
      </c>
      <c r="C289" s="29" t="str">
        <f t="shared" ca="1" si="40"/>
        <v/>
      </c>
      <c r="D289" s="2"/>
      <c r="E289" s="4"/>
      <c r="F289" s="4"/>
      <c r="G289" s="4"/>
      <c r="H289" s="4"/>
      <c r="I289" s="9"/>
      <c r="J289" s="9"/>
      <c r="K289" s="3"/>
      <c r="L289" s="6"/>
      <c r="M289" s="24" t="str">
        <f t="shared" si="41"/>
        <v/>
      </c>
      <c r="N289" s="12" t="str">
        <f t="shared" si="42"/>
        <v/>
      </c>
      <c r="O289" s="2"/>
      <c r="P289" s="11"/>
      <c r="Q289" s="30"/>
      <c r="R289" s="30"/>
      <c r="S289" s="4"/>
      <c r="T289" s="4"/>
      <c r="U289" s="4"/>
      <c r="V289" s="11"/>
      <c r="W289" s="4"/>
    </row>
    <row r="290" spans="1:23" ht="61.5" x14ac:dyDescent="0.25">
      <c r="A290"/>
      <c r="B290" s="2" t="str">
        <f t="shared" si="39"/>
        <v/>
      </c>
      <c r="C290" s="29" t="str">
        <f t="shared" ca="1" si="40"/>
        <v/>
      </c>
      <c r="D290" s="2"/>
      <c r="E290" s="4"/>
      <c r="F290" s="4"/>
      <c r="G290" s="4"/>
      <c r="H290" s="4"/>
      <c r="I290" s="9"/>
      <c r="J290" s="9"/>
      <c r="K290" s="3"/>
      <c r="L290" s="6"/>
      <c r="M290" s="24" t="str">
        <f t="shared" si="41"/>
        <v/>
      </c>
      <c r="N290" s="12" t="str">
        <f t="shared" si="42"/>
        <v/>
      </c>
      <c r="O290" s="2"/>
      <c r="P290" s="11"/>
      <c r="Q290" s="30"/>
      <c r="R290" s="30"/>
      <c r="S290" s="4"/>
      <c r="T290" s="4"/>
      <c r="U290" s="4"/>
      <c r="V290" s="11"/>
      <c r="W290" s="4"/>
    </row>
    <row r="291" spans="1:23" ht="61.5" x14ac:dyDescent="0.25">
      <c r="A291"/>
      <c r="B291" s="2" t="str">
        <f t="shared" si="39"/>
        <v/>
      </c>
      <c r="C291" s="29" t="str">
        <f t="shared" ca="1" si="40"/>
        <v/>
      </c>
      <c r="D291" s="2"/>
      <c r="E291" s="4"/>
      <c r="F291" s="4"/>
      <c r="G291" s="4"/>
      <c r="H291" s="4"/>
      <c r="I291" s="9"/>
      <c r="J291" s="9"/>
      <c r="K291" s="3"/>
      <c r="L291" s="6"/>
      <c r="M291" s="24" t="str">
        <f t="shared" si="41"/>
        <v/>
      </c>
      <c r="N291" s="12" t="str">
        <f t="shared" si="42"/>
        <v/>
      </c>
      <c r="O291" s="2"/>
      <c r="P291" s="11"/>
      <c r="Q291" s="30"/>
      <c r="R291" s="30"/>
      <c r="S291" s="4"/>
      <c r="T291" s="4"/>
      <c r="U291" s="4"/>
      <c r="V291" s="11"/>
      <c r="W291" s="4"/>
    </row>
    <row r="292" spans="1:23" ht="61.5" x14ac:dyDescent="0.25">
      <c r="A292"/>
      <c r="B292" s="2" t="str">
        <f t="shared" si="39"/>
        <v/>
      </c>
      <c r="C292" s="29" t="str">
        <f t="shared" ca="1" si="40"/>
        <v/>
      </c>
      <c r="D292" s="2"/>
      <c r="E292" s="4"/>
      <c r="F292" s="4"/>
      <c r="G292" s="4"/>
      <c r="H292" s="4"/>
      <c r="I292" s="9"/>
      <c r="J292" s="9"/>
      <c r="K292" s="3"/>
      <c r="L292" s="6"/>
      <c r="M292" s="24" t="str">
        <f t="shared" si="41"/>
        <v/>
      </c>
      <c r="N292" s="12" t="str">
        <f t="shared" si="42"/>
        <v/>
      </c>
      <c r="O292" s="2"/>
      <c r="P292" s="11"/>
      <c r="Q292" s="30"/>
      <c r="R292" s="30"/>
      <c r="S292" s="4"/>
      <c r="T292" s="4"/>
      <c r="U292" s="4"/>
      <c r="V292" s="11"/>
      <c r="W292" s="4"/>
    </row>
    <row r="293" spans="1:23" ht="61.5" x14ac:dyDescent="0.25">
      <c r="A293"/>
      <c r="B293" s="2" t="str">
        <f t="shared" si="39"/>
        <v/>
      </c>
      <c r="C293" s="29" t="str">
        <f t="shared" ca="1" si="40"/>
        <v/>
      </c>
      <c r="D293" s="2"/>
      <c r="E293" s="4"/>
      <c r="F293" s="4"/>
      <c r="G293" s="4"/>
      <c r="H293" s="4"/>
      <c r="I293" s="9"/>
      <c r="J293" s="9"/>
      <c r="K293" s="3"/>
      <c r="L293" s="6"/>
      <c r="M293" s="24" t="str">
        <f t="shared" si="41"/>
        <v/>
      </c>
      <c r="N293" s="12" t="str">
        <f t="shared" si="42"/>
        <v/>
      </c>
      <c r="O293" s="2"/>
      <c r="P293" s="11"/>
      <c r="Q293" s="30"/>
      <c r="R293" s="30"/>
      <c r="S293" s="4"/>
      <c r="T293" s="4"/>
      <c r="U293" s="4"/>
      <c r="V293" s="11"/>
      <c r="W293" s="4"/>
    </row>
    <row r="294" spans="1:23" ht="61.5" x14ac:dyDescent="0.25">
      <c r="A294"/>
      <c r="B294" s="2" t="str">
        <f t="shared" si="39"/>
        <v/>
      </c>
      <c r="C294" s="29" t="str">
        <f t="shared" ca="1" si="40"/>
        <v/>
      </c>
      <c r="D294" s="2"/>
      <c r="E294" s="4"/>
      <c r="F294" s="4"/>
      <c r="G294" s="4"/>
      <c r="H294" s="4"/>
      <c r="I294" s="9"/>
      <c r="J294" s="9"/>
      <c r="K294" s="3"/>
      <c r="L294" s="6"/>
      <c r="M294" s="24" t="str">
        <f t="shared" si="41"/>
        <v/>
      </c>
      <c r="N294" s="12" t="str">
        <f t="shared" si="42"/>
        <v/>
      </c>
      <c r="O294" s="2"/>
      <c r="P294" s="11"/>
      <c r="Q294" s="30"/>
      <c r="R294" s="30"/>
      <c r="S294" s="4"/>
      <c r="T294" s="4"/>
      <c r="U294" s="4"/>
      <c r="V294" s="11"/>
      <c r="W294" s="4"/>
    </row>
    <row r="295" spans="1:23" ht="61.5" x14ac:dyDescent="0.25">
      <c r="A295"/>
      <c r="B295" s="2" t="str">
        <f t="shared" si="39"/>
        <v/>
      </c>
      <c r="C295" s="29" t="str">
        <f t="shared" ca="1" si="40"/>
        <v/>
      </c>
      <c r="D295" s="2"/>
      <c r="E295" s="4"/>
      <c r="F295" s="4"/>
      <c r="G295" s="4"/>
      <c r="H295" s="4"/>
      <c r="I295" s="9"/>
      <c r="J295" s="9"/>
      <c r="K295" s="3"/>
      <c r="L295" s="6"/>
      <c r="M295" s="24" t="str">
        <f t="shared" si="41"/>
        <v/>
      </c>
      <c r="N295" s="12" t="str">
        <f t="shared" si="42"/>
        <v/>
      </c>
      <c r="O295" s="2"/>
      <c r="P295" s="11"/>
      <c r="Q295" s="30"/>
      <c r="R295" s="30"/>
      <c r="S295" s="4"/>
      <c r="T295" s="4"/>
      <c r="U295" s="4"/>
      <c r="V295" s="11"/>
      <c r="W295" s="4"/>
    </row>
    <row r="296" spans="1:23" ht="15" x14ac:dyDescent="0.25">
      <c r="A296"/>
    </row>
    <row r="297" spans="1:23" ht="15" x14ac:dyDescent="0.25">
      <c r="A297"/>
    </row>
    <row r="298" spans="1:23" ht="15" x14ac:dyDescent="0.25">
      <c r="A298"/>
    </row>
    <row r="299" spans="1:23" ht="15" x14ac:dyDescent="0.25">
      <c r="A299"/>
    </row>
    <row r="300" spans="1:23" ht="15" x14ac:dyDescent="0.25">
      <c r="A300"/>
    </row>
    <row r="301" spans="1:23" ht="15" x14ac:dyDescent="0.25">
      <c r="A301"/>
    </row>
    <row r="302" spans="1:23" ht="15" x14ac:dyDescent="0.25">
      <c r="A302"/>
    </row>
    <row r="303" spans="1:23" ht="15" x14ac:dyDescent="0.25">
      <c r="A303"/>
    </row>
    <row r="304" spans="1:23" ht="15" x14ac:dyDescent="0.25">
      <c r="A304"/>
    </row>
    <row r="305" spans="1:1" ht="15" x14ac:dyDescent="0.25">
      <c r="A305"/>
    </row>
    <row r="306" spans="1:1" ht="15" x14ac:dyDescent="0.25">
      <c r="A306"/>
    </row>
    <row r="307" spans="1:1" ht="15" x14ac:dyDescent="0.25">
      <c r="A307"/>
    </row>
    <row r="308" spans="1:1" ht="15" x14ac:dyDescent="0.25">
      <c r="A308"/>
    </row>
    <row r="309" spans="1:1" ht="15" x14ac:dyDescent="0.25">
      <c r="A309"/>
    </row>
    <row r="310" spans="1:1" ht="15" x14ac:dyDescent="0.25">
      <c r="A310"/>
    </row>
    <row r="311" spans="1:1" ht="15" x14ac:dyDescent="0.25">
      <c r="A311"/>
    </row>
    <row r="312" spans="1:1" ht="15" x14ac:dyDescent="0.25">
      <c r="A312"/>
    </row>
    <row r="313" spans="1:1" ht="15" x14ac:dyDescent="0.25">
      <c r="A313"/>
    </row>
    <row r="314" spans="1:1" ht="15" x14ac:dyDescent="0.25">
      <c r="A314"/>
    </row>
    <row r="315" spans="1:1" ht="15" x14ac:dyDescent="0.25">
      <c r="A315"/>
    </row>
    <row r="316" spans="1:1" ht="15" x14ac:dyDescent="0.25">
      <c r="A316"/>
    </row>
    <row r="317" spans="1:1" ht="15" x14ac:dyDescent="0.25">
      <c r="A317"/>
    </row>
    <row r="318" spans="1:1" ht="15" x14ac:dyDescent="0.25">
      <c r="A318"/>
    </row>
    <row r="319" spans="1:1" ht="15" x14ac:dyDescent="0.25">
      <c r="A319"/>
    </row>
    <row r="320" spans="1:1" ht="15" x14ac:dyDescent="0.25">
      <c r="A320"/>
    </row>
    <row r="321" spans="1:23" ht="15" x14ac:dyDescent="0.25">
      <c r="A321"/>
    </row>
    <row r="322" spans="1:23" ht="15" x14ac:dyDescent="0.25">
      <c r="A322"/>
    </row>
    <row r="323" spans="1:23" ht="61.5" x14ac:dyDescent="0.25">
      <c r="A323"/>
      <c r="B323" s="2" t="str">
        <f t="shared" ref="B323:B345" si="43">IF(D323="","",IF(I323="","PENDENTE","RESPONDIDO"))</f>
        <v/>
      </c>
      <c r="C323" s="29" t="str">
        <f t="shared" ref="C323:C345" ca="1" si="44">IF(D323="","",IF(I323="",(K323+20)-TODAY(),""))</f>
        <v/>
      </c>
      <c r="D323" s="2"/>
      <c r="E323" s="4"/>
      <c r="F323" s="4"/>
      <c r="G323" s="4"/>
      <c r="H323" s="4"/>
      <c r="I323" s="9"/>
      <c r="J323" s="9"/>
      <c r="K323" s="3"/>
      <c r="L323" s="6"/>
      <c r="M323" s="24" t="str">
        <f t="shared" ref="M323:M345" si="45">IF(L323="","",L323-K323)</f>
        <v/>
      </c>
      <c r="N323" s="12" t="str">
        <f t="shared" ref="N323:N345" si="46">IF(L323="","",IF((L323-K323)&gt;20,"Sim","Não"))</f>
        <v/>
      </c>
      <c r="O323" s="2"/>
      <c r="P323" s="11"/>
      <c r="Q323" s="30"/>
      <c r="R323" s="30" t="str">
        <f t="shared" ref="R323:R345" si="47">IF(D323="","",IF(P323="","F","J"))</f>
        <v/>
      </c>
      <c r="S323" s="4"/>
      <c r="T323" s="4"/>
      <c r="U323" s="4"/>
      <c r="V323" s="11"/>
      <c r="W323" s="4"/>
    </row>
    <row r="324" spans="1:23" ht="61.5" x14ac:dyDescent="0.25">
      <c r="A324"/>
      <c r="B324" s="2" t="str">
        <f t="shared" si="43"/>
        <v/>
      </c>
      <c r="C324" s="29" t="str">
        <f t="shared" ca="1" si="44"/>
        <v/>
      </c>
      <c r="D324" s="2"/>
      <c r="E324" s="4"/>
      <c r="F324" s="4"/>
      <c r="G324" s="4"/>
      <c r="H324" s="4"/>
      <c r="I324" s="9"/>
      <c r="J324" s="9"/>
      <c r="K324" s="3"/>
      <c r="L324" s="6"/>
      <c r="M324" s="24" t="str">
        <f t="shared" si="45"/>
        <v/>
      </c>
      <c r="N324" s="12" t="str">
        <f t="shared" si="46"/>
        <v/>
      </c>
      <c r="O324" s="2"/>
      <c r="P324" s="11"/>
      <c r="Q324" s="30"/>
      <c r="R324" s="30" t="str">
        <f t="shared" si="47"/>
        <v/>
      </c>
      <c r="S324" s="4"/>
      <c r="T324" s="4"/>
      <c r="U324" s="4"/>
      <c r="V324" s="11"/>
      <c r="W324" s="4"/>
    </row>
    <row r="325" spans="1:23" ht="61.5" x14ac:dyDescent="0.25">
      <c r="A325"/>
      <c r="B325" s="2" t="str">
        <f t="shared" si="43"/>
        <v/>
      </c>
      <c r="C325" s="29" t="str">
        <f t="shared" ca="1" si="44"/>
        <v/>
      </c>
      <c r="D325" s="2"/>
      <c r="E325" s="4"/>
      <c r="F325" s="4"/>
      <c r="G325" s="4"/>
      <c r="H325" s="4"/>
      <c r="I325" s="9"/>
      <c r="J325" s="9"/>
      <c r="K325" s="3"/>
      <c r="L325" s="6"/>
      <c r="M325" s="24" t="str">
        <f t="shared" si="45"/>
        <v/>
      </c>
      <c r="N325" s="12" t="str">
        <f t="shared" si="46"/>
        <v/>
      </c>
      <c r="O325" s="2"/>
      <c r="P325" s="11"/>
      <c r="Q325" s="30"/>
      <c r="R325" s="30" t="str">
        <f t="shared" si="47"/>
        <v/>
      </c>
      <c r="S325" s="4"/>
      <c r="T325" s="4"/>
      <c r="U325" s="4"/>
      <c r="V325" s="11"/>
      <c r="W325" s="4"/>
    </row>
    <row r="326" spans="1:23" ht="61.5" x14ac:dyDescent="0.25">
      <c r="A326"/>
      <c r="B326" s="2" t="str">
        <f t="shared" si="43"/>
        <v/>
      </c>
      <c r="C326" s="29" t="str">
        <f t="shared" ca="1" si="44"/>
        <v/>
      </c>
      <c r="D326" s="2"/>
      <c r="E326" s="4"/>
      <c r="F326" s="4"/>
      <c r="G326" s="4"/>
      <c r="H326" s="4"/>
      <c r="I326" s="9"/>
      <c r="J326" s="9"/>
      <c r="K326" s="3"/>
      <c r="L326" s="6"/>
      <c r="M326" s="24" t="str">
        <f t="shared" si="45"/>
        <v/>
      </c>
      <c r="N326" s="12" t="str">
        <f t="shared" si="46"/>
        <v/>
      </c>
      <c r="O326" s="2"/>
      <c r="P326" s="11"/>
      <c r="Q326" s="30"/>
      <c r="R326" s="30" t="str">
        <f t="shared" si="47"/>
        <v/>
      </c>
      <c r="S326" s="4"/>
      <c r="T326" s="4"/>
      <c r="U326" s="4"/>
      <c r="V326" s="11"/>
      <c r="W326" s="4"/>
    </row>
    <row r="327" spans="1:23" ht="61.5" x14ac:dyDescent="0.25">
      <c r="A327"/>
      <c r="B327" s="2" t="str">
        <f t="shared" si="43"/>
        <v/>
      </c>
      <c r="C327" s="29" t="str">
        <f t="shared" ca="1" si="44"/>
        <v/>
      </c>
      <c r="D327" s="2"/>
      <c r="E327" s="4"/>
      <c r="F327" s="4"/>
      <c r="G327" s="4"/>
      <c r="H327" s="4"/>
      <c r="I327" s="9"/>
      <c r="J327" s="9"/>
      <c r="K327" s="3"/>
      <c r="L327" s="6"/>
      <c r="M327" s="24" t="str">
        <f t="shared" si="45"/>
        <v/>
      </c>
      <c r="N327" s="12" t="str">
        <f t="shared" si="46"/>
        <v/>
      </c>
      <c r="O327" s="2"/>
      <c r="P327" s="11"/>
      <c r="Q327" s="30"/>
      <c r="R327" s="30" t="str">
        <f t="shared" si="47"/>
        <v/>
      </c>
      <c r="S327" s="4"/>
      <c r="T327" s="4"/>
      <c r="U327" s="4"/>
      <c r="V327" s="11"/>
      <c r="W327" s="4"/>
    </row>
    <row r="328" spans="1:23" ht="61.5" x14ac:dyDescent="0.25">
      <c r="A328"/>
      <c r="B328" s="2" t="str">
        <f t="shared" si="43"/>
        <v/>
      </c>
      <c r="C328" s="29" t="str">
        <f t="shared" ca="1" si="44"/>
        <v/>
      </c>
      <c r="D328" s="2"/>
      <c r="E328" s="4"/>
      <c r="F328" s="4"/>
      <c r="G328" s="4"/>
      <c r="H328" s="4"/>
      <c r="I328" s="9"/>
      <c r="J328" s="9"/>
      <c r="K328" s="3"/>
      <c r="L328" s="6"/>
      <c r="M328" s="24" t="str">
        <f t="shared" si="45"/>
        <v/>
      </c>
      <c r="N328" s="12" t="str">
        <f t="shared" si="46"/>
        <v/>
      </c>
      <c r="O328" s="2"/>
      <c r="P328" s="11"/>
      <c r="Q328" s="30"/>
      <c r="R328" s="30" t="str">
        <f t="shared" si="47"/>
        <v/>
      </c>
      <c r="S328" s="4"/>
      <c r="T328" s="4"/>
      <c r="U328" s="4"/>
      <c r="V328" s="11"/>
      <c r="W328" s="4"/>
    </row>
    <row r="329" spans="1:23" ht="61.5" x14ac:dyDescent="0.25">
      <c r="A329"/>
      <c r="B329" s="2" t="str">
        <f t="shared" si="43"/>
        <v/>
      </c>
      <c r="C329" s="29" t="str">
        <f t="shared" ca="1" si="44"/>
        <v/>
      </c>
      <c r="D329" s="2"/>
      <c r="E329" s="4"/>
      <c r="F329" s="4"/>
      <c r="G329" s="4"/>
      <c r="H329" s="4"/>
      <c r="I329" s="9"/>
      <c r="J329" s="9"/>
      <c r="K329" s="3"/>
      <c r="L329" s="6"/>
      <c r="M329" s="24" t="str">
        <f t="shared" si="45"/>
        <v/>
      </c>
      <c r="N329" s="12" t="str">
        <f t="shared" si="46"/>
        <v/>
      </c>
      <c r="O329" s="2"/>
      <c r="P329" s="11"/>
      <c r="Q329" s="30"/>
      <c r="R329" s="30" t="str">
        <f t="shared" si="47"/>
        <v/>
      </c>
      <c r="S329" s="4"/>
      <c r="T329" s="4"/>
      <c r="U329" s="4"/>
      <c r="V329" s="11"/>
      <c r="W329" s="4"/>
    </row>
    <row r="330" spans="1:23" ht="61.5" x14ac:dyDescent="0.25">
      <c r="A330"/>
      <c r="B330" s="2" t="str">
        <f t="shared" si="43"/>
        <v/>
      </c>
      <c r="C330" s="29" t="str">
        <f t="shared" ca="1" si="44"/>
        <v/>
      </c>
      <c r="D330" s="2"/>
      <c r="E330" s="4"/>
      <c r="F330" s="4"/>
      <c r="G330" s="4"/>
      <c r="H330" s="4"/>
      <c r="I330" s="9"/>
      <c r="J330" s="9"/>
      <c r="K330" s="3"/>
      <c r="L330" s="6"/>
      <c r="M330" s="24" t="str">
        <f t="shared" si="45"/>
        <v/>
      </c>
      <c r="N330" s="12" t="str">
        <f t="shared" si="46"/>
        <v/>
      </c>
      <c r="O330" s="2"/>
      <c r="P330" s="11"/>
      <c r="Q330" s="30"/>
      <c r="R330" s="30" t="str">
        <f t="shared" si="47"/>
        <v/>
      </c>
      <c r="S330" s="4"/>
      <c r="T330" s="4"/>
      <c r="U330" s="4"/>
      <c r="V330" s="11"/>
      <c r="W330" s="4"/>
    </row>
    <row r="331" spans="1:23" ht="61.5" x14ac:dyDescent="0.25">
      <c r="A331"/>
      <c r="B331" s="2" t="str">
        <f t="shared" si="43"/>
        <v/>
      </c>
      <c r="C331" s="29" t="str">
        <f t="shared" ca="1" si="44"/>
        <v/>
      </c>
      <c r="D331" s="2"/>
      <c r="E331" s="4"/>
      <c r="F331" s="4"/>
      <c r="G331" s="4"/>
      <c r="H331" s="4"/>
      <c r="I331" s="9"/>
      <c r="J331" s="9"/>
      <c r="K331" s="3"/>
      <c r="L331" s="6"/>
      <c r="M331" s="24" t="str">
        <f t="shared" si="45"/>
        <v/>
      </c>
      <c r="N331" s="12" t="str">
        <f t="shared" si="46"/>
        <v/>
      </c>
      <c r="O331" s="2"/>
      <c r="P331" s="11"/>
      <c r="Q331" s="30"/>
      <c r="R331" s="30" t="str">
        <f t="shared" si="47"/>
        <v/>
      </c>
      <c r="S331" s="4"/>
      <c r="T331" s="4"/>
      <c r="U331" s="4"/>
      <c r="V331" s="11"/>
      <c r="W331" s="4"/>
    </row>
    <row r="332" spans="1:23" ht="61.5" x14ac:dyDescent="0.25">
      <c r="A332"/>
      <c r="B332" s="2" t="str">
        <f t="shared" si="43"/>
        <v/>
      </c>
      <c r="C332" s="29" t="str">
        <f t="shared" ca="1" si="44"/>
        <v/>
      </c>
      <c r="D332" s="2"/>
      <c r="E332" s="4"/>
      <c r="F332" s="4"/>
      <c r="G332" s="4"/>
      <c r="H332" s="4"/>
      <c r="I332" s="9"/>
      <c r="J332" s="9"/>
      <c r="K332" s="3"/>
      <c r="L332" s="6"/>
      <c r="M332" s="24" t="str">
        <f t="shared" si="45"/>
        <v/>
      </c>
      <c r="N332" s="12" t="str">
        <f t="shared" si="46"/>
        <v/>
      </c>
      <c r="O332" s="2"/>
      <c r="P332" s="11"/>
      <c r="Q332" s="30"/>
      <c r="R332" s="30" t="str">
        <f t="shared" si="47"/>
        <v/>
      </c>
      <c r="S332" s="4"/>
      <c r="T332" s="4"/>
      <c r="U332" s="4"/>
      <c r="V332" s="11"/>
      <c r="W332" s="4"/>
    </row>
    <row r="333" spans="1:23" ht="61.5" x14ac:dyDescent="0.25">
      <c r="A333"/>
      <c r="B333" s="2" t="str">
        <f t="shared" si="43"/>
        <v/>
      </c>
      <c r="C333" s="29" t="str">
        <f t="shared" ca="1" si="44"/>
        <v/>
      </c>
      <c r="D333" s="2"/>
      <c r="E333" s="4"/>
      <c r="F333" s="4"/>
      <c r="G333" s="4"/>
      <c r="H333" s="4"/>
      <c r="I333" s="9"/>
      <c r="J333" s="9"/>
      <c r="K333" s="3"/>
      <c r="L333" s="6"/>
      <c r="M333" s="24" t="str">
        <f t="shared" si="45"/>
        <v/>
      </c>
      <c r="N333" s="12" t="str">
        <f t="shared" si="46"/>
        <v/>
      </c>
      <c r="O333" s="2"/>
      <c r="P333" s="11"/>
      <c r="Q333" s="30"/>
      <c r="R333" s="30" t="str">
        <f t="shared" si="47"/>
        <v/>
      </c>
      <c r="S333" s="4"/>
      <c r="T333" s="4"/>
      <c r="U333" s="4"/>
      <c r="V333" s="11"/>
      <c r="W333" s="4"/>
    </row>
    <row r="334" spans="1:23" ht="61.5" x14ac:dyDescent="0.25">
      <c r="A334"/>
      <c r="B334" s="2" t="str">
        <f t="shared" si="43"/>
        <v/>
      </c>
      <c r="C334" s="29" t="str">
        <f t="shared" ca="1" si="44"/>
        <v/>
      </c>
      <c r="D334" s="2"/>
      <c r="E334" s="4"/>
      <c r="F334" s="4"/>
      <c r="G334" s="4"/>
      <c r="H334" s="4"/>
      <c r="I334" s="9"/>
      <c r="J334" s="9"/>
      <c r="K334" s="3"/>
      <c r="L334" s="6"/>
      <c r="M334" s="24" t="str">
        <f t="shared" si="45"/>
        <v/>
      </c>
      <c r="N334" s="12" t="str">
        <f t="shared" si="46"/>
        <v/>
      </c>
      <c r="O334" s="2"/>
      <c r="P334" s="11"/>
      <c r="Q334" s="30"/>
      <c r="R334" s="30" t="str">
        <f t="shared" si="47"/>
        <v/>
      </c>
      <c r="S334" s="4"/>
      <c r="T334" s="4"/>
      <c r="U334" s="4"/>
      <c r="V334" s="11"/>
      <c r="W334" s="4"/>
    </row>
    <row r="335" spans="1:23" ht="61.5" x14ac:dyDescent="0.25">
      <c r="A335"/>
      <c r="B335" s="2" t="str">
        <f t="shared" si="43"/>
        <v/>
      </c>
      <c r="C335" s="29" t="str">
        <f t="shared" ca="1" si="44"/>
        <v/>
      </c>
      <c r="D335" s="2"/>
      <c r="E335" s="4"/>
      <c r="F335" s="4"/>
      <c r="G335" s="4"/>
      <c r="H335" s="4"/>
      <c r="I335" s="9"/>
      <c r="J335" s="9"/>
      <c r="K335" s="3"/>
      <c r="L335" s="6"/>
      <c r="M335" s="24" t="str">
        <f t="shared" si="45"/>
        <v/>
      </c>
      <c r="N335" s="12" t="str">
        <f t="shared" si="46"/>
        <v/>
      </c>
      <c r="O335" s="2"/>
      <c r="P335" s="11"/>
      <c r="Q335" s="30"/>
      <c r="R335" s="30" t="str">
        <f t="shared" si="47"/>
        <v/>
      </c>
      <c r="S335" s="4"/>
      <c r="T335" s="4"/>
      <c r="U335" s="4"/>
      <c r="V335" s="11"/>
      <c r="W335" s="4"/>
    </row>
    <row r="336" spans="1:23" ht="61.5" x14ac:dyDescent="0.25">
      <c r="A336"/>
      <c r="B336" s="2" t="str">
        <f t="shared" si="43"/>
        <v/>
      </c>
      <c r="C336" s="29" t="str">
        <f t="shared" ca="1" si="44"/>
        <v/>
      </c>
      <c r="D336" s="2"/>
      <c r="E336" s="4"/>
      <c r="F336" s="4"/>
      <c r="G336" s="4"/>
      <c r="H336" s="4"/>
      <c r="I336" s="9"/>
      <c r="J336" s="9"/>
      <c r="K336" s="3"/>
      <c r="L336" s="6"/>
      <c r="M336" s="24" t="str">
        <f t="shared" si="45"/>
        <v/>
      </c>
      <c r="N336" s="12" t="str">
        <f t="shared" si="46"/>
        <v/>
      </c>
      <c r="O336" s="2"/>
      <c r="P336" s="11"/>
      <c r="Q336" s="30"/>
      <c r="R336" s="30" t="str">
        <f t="shared" si="47"/>
        <v/>
      </c>
      <c r="S336" s="4"/>
      <c r="T336" s="4"/>
      <c r="U336" s="4"/>
      <c r="V336" s="11"/>
      <c r="W336" s="4"/>
    </row>
    <row r="337" spans="1:23" ht="61.5" x14ac:dyDescent="0.25">
      <c r="A337"/>
      <c r="B337" s="2" t="str">
        <f t="shared" si="43"/>
        <v/>
      </c>
      <c r="C337" s="29" t="str">
        <f t="shared" ca="1" si="44"/>
        <v/>
      </c>
      <c r="D337" s="2"/>
      <c r="E337" s="4"/>
      <c r="F337" s="4"/>
      <c r="G337" s="4"/>
      <c r="H337" s="4"/>
      <c r="I337" s="9"/>
      <c r="J337" s="9"/>
      <c r="K337" s="3"/>
      <c r="L337" s="6"/>
      <c r="M337" s="24" t="str">
        <f t="shared" si="45"/>
        <v/>
      </c>
      <c r="N337" s="12" t="str">
        <f t="shared" si="46"/>
        <v/>
      </c>
      <c r="O337" s="2"/>
      <c r="P337" s="11"/>
      <c r="Q337" s="30"/>
      <c r="R337" s="30" t="str">
        <f t="shared" si="47"/>
        <v/>
      </c>
      <c r="S337" s="4"/>
      <c r="T337" s="4"/>
      <c r="U337" s="4"/>
      <c r="V337" s="11"/>
      <c r="W337" s="4"/>
    </row>
    <row r="338" spans="1:23" ht="61.5" x14ac:dyDescent="0.25">
      <c r="A338"/>
      <c r="B338" s="2" t="str">
        <f t="shared" si="43"/>
        <v/>
      </c>
      <c r="C338" s="29" t="str">
        <f t="shared" ca="1" si="44"/>
        <v/>
      </c>
      <c r="D338" s="2"/>
      <c r="E338" s="4"/>
      <c r="F338" s="4"/>
      <c r="G338" s="4"/>
      <c r="H338" s="4"/>
      <c r="I338" s="9"/>
      <c r="J338" s="9"/>
      <c r="K338" s="3"/>
      <c r="L338" s="6"/>
      <c r="M338" s="24" t="str">
        <f t="shared" si="45"/>
        <v/>
      </c>
      <c r="N338" s="12" t="str">
        <f t="shared" si="46"/>
        <v/>
      </c>
      <c r="O338" s="2"/>
      <c r="P338" s="11"/>
      <c r="Q338" s="30"/>
      <c r="R338" s="30" t="str">
        <f t="shared" si="47"/>
        <v/>
      </c>
      <c r="S338" s="4"/>
      <c r="T338" s="4"/>
      <c r="U338" s="4"/>
      <c r="V338" s="11"/>
      <c r="W338" s="4"/>
    </row>
    <row r="339" spans="1:23" ht="61.5" x14ac:dyDescent="0.25">
      <c r="A339"/>
      <c r="B339" s="2" t="str">
        <f t="shared" si="43"/>
        <v/>
      </c>
      <c r="C339" s="29" t="str">
        <f t="shared" ca="1" si="44"/>
        <v/>
      </c>
      <c r="D339" s="2"/>
      <c r="E339" s="4"/>
      <c r="F339" s="4"/>
      <c r="G339" s="4"/>
      <c r="H339" s="4"/>
      <c r="I339" s="9"/>
      <c r="J339" s="9"/>
      <c r="K339" s="3"/>
      <c r="L339" s="6"/>
      <c r="M339" s="24" t="str">
        <f t="shared" si="45"/>
        <v/>
      </c>
      <c r="N339" s="12" t="str">
        <f t="shared" si="46"/>
        <v/>
      </c>
      <c r="O339" s="2"/>
      <c r="P339" s="11"/>
      <c r="Q339" s="30"/>
      <c r="R339" s="30" t="str">
        <f t="shared" si="47"/>
        <v/>
      </c>
      <c r="S339" s="4"/>
      <c r="T339" s="4"/>
      <c r="U339" s="4"/>
      <c r="V339" s="11"/>
      <c r="W339" s="4"/>
    </row>
    <row r="340" spans="1:23" ht="61.5" x14ac:dyDescent="0.25">
      <c r="A340"/>
      <c r="B340" s="2" t="str">
        <f t="shared" si="43"/>
        <v/>
      </c>
      <c r="C340" s="29" t="str">
        <f t="shared" ca="1" si="44"/>
        <v/>
      </c>
      <c r="D340" s="2"/>
      <c r="E340" s="4"/>
      <c r="F340" s="4"/>
      <c r="G340" s="4"/>
      <c r="H340" s="4"/>
      <c r="I340" s="9"/>
      <c r="J340" s="9"/>
      <c r="K340" s="3"/>
      <c r="L340" s="6"/>
      <c r="M340" s="24" t="str">
        <f t="shared" si="45"/>
        <v/>
      </c>
      <c r="N340" s="12" t="str">
        <f t="shared" si="46"/>
        <v/>
      </c>
      <c r="O340" s="2"/>
      <c r="P340" s="11"/>
      <c r="Q340" s="30"/>
      <c r="R340" s="30" t="str">
        <f t="shared" si="47"/>
        <v/>
      </c>
      <c r="S340" s="4"/>
      <c r="T340" s="4"/>
      <c r="U340" s="4"/>
      <c r="V340" s="11"/>
      <c r="W340" s="4"/>
    </row>
    <row r="341" spans="1:23" ht="61.5" x14ac:dyDescent="0.25">
      <c r="A341"/>
      <c r="B341" s="2" t="str">
        <f t="shared" si="43"/>
        <v/>
      </c>
      <c r="C341" s="29" t="str">
        <f t="shared" ca="1" si="44"/>
        <v/>
      </c>
      <c r="D341" s="2"/>
      <c r="E341" s="4"/>
      <c r="F341" s="4"/>
      <c r="G341" s="4"/>
      <c r="H341" s="4"/>
      <c r="I341" s="9"/>
      <c r="J341" s="9"/>
      <c r="K341" s="3"/>
      <c r="L341" s="6"/>
      <c r="M341" s="24" t="str">
        <f t="shared" si="45"/>
        <v/>
      </c>
      <c r="N341" s="12" t="str">
        <f t="shared" si="46"/>
        <v/>
      </c>
      <c r="O341" s="2"/>
      <c r="P341" s="11"/>
      <c r="Q341" s="30"/>
      <c r="R341" s="30" t="str">
        <f t="shared" si="47"/>
        <v/>
      </c>
      <c r="S341" s="4"/>
      <c r="T341" s="4"/>
      <c r="U341" s="4"/>
      <c r="V341" s="11"/>
      <c r="W341" s="4"/>
    </row>
    <row r="342" spans="1:23" ht="61.5" x14ac:dyDescent="0.25">
      <c r="A342"/>
      <c r="B342" s="2" t="str">
        <f t="shared" si="43"/>
        <v/>
      </c>
      <c r="C342" s="29" t="str">
        <f t="shared" ca="1" si="44"/>
        <v/>
      </c>
      <c r="D342" s="2"/>
      <c r="E342" s="4"/>
      <c r="F342" s="4"/>
      <c r="G342" s="4"/>
      <c r="H342" s="4"/>
      <c r="I342" s="9"/>
      <c r="J342" s="9"/>
      <c r="K342" s="3"/>
      <c r="L342" s="6"/>
      <c r="M342" s="24" t="str">
        <f t="shared" si="45"/>
        <v/>
      </c>
      <c r="N342" s="12" t="str">
        <f t="shared" si="46"/>
        <v/>
      </c>
      <c r="O342" s="2"/>
      <c r="P342" s="11"/>
      <c r="Q342" s="30"/>
      <c r="R342" s="30" t="str">
        <f t="shared" si="47"/>
        <v/>
      </c>
      <c r="S342" s="4"/>
      <c r="T342" s="4"/>
      <c r="U342" s="4"/>
      <c r="V342" s="11"/>
      <c r="W342" s="4"/>
    </row>
    <row r="343" spans="1:23" ht="61.5" x14ac:dyDescent="0.25">
      <c r="A343"/>
      <c r="B343" s="2" t="str">
        <f t="shared" si="43"/>
        <v/>
      </c>
      <c r="C343" s="29" t="str">
        <f t="shared" ca="1" si="44"/>
        <v/>
      </c>
      <c r="D343" s="2"/>
      <c r="E343" s="4"/>
      <c r="F343" s="4"/>
      <c r="G343" s="4"/>
      <c r="H343" s="4"/>
      <c r="I343" s="9"/>
      <c r="J343" s="9"/>
      <c r="K343" s="3"/>
      <c r="L343" s="6"/>
      <c r="M343" s="24" t="str">
        <f t="shared" si="45"/>
        <v/>
      </c>
      <c r="N343" s="12" t="str">
        <f t="shared" si="46"/>
        <v/>
      </c>
      <c r="O343" s="2"/>
      <c r="P343" s="11"/>
      <c r="Q343" s="30"/>
      <c r="R343" s="30" t="str">
        <f t="shared" si="47"/>
        <v/>
      </c>
      <c r="S343" s="4"/>
      <c r="T343" s="4"/>
      <c r="U343" s="4"/>
      <c r="V343" s="11"/>
      <c r="W343" s="4"/>
    </row>
    <row r="344" spans="1:23" ht="61.5" x14ac:dyDescent="0.25">
      <c r="A344"/>
      <c r="B344" s="2" t="str">
        <f t="shared" si="43"/>
        <v/>
      </c>
      <c r="C344" s="29" t="str">
        <f t="shared" ca="1" si="44"/>
        <v/>
      </c>
      <c r="D344" s="2"/>
      <c r="E344" s="4"/>
      <c r="F344" s="4"/>
      <c r="G344" s="4"/>
      <c r="H344" s="4"/>
      <c r="I344" s="9"/>
      <c r="J344" s="9"/>
      <c r="K344" s="3"/>
      <c r="L344" s="6"/>
      <c r="M344" s="24" t="str">
        <f t="shared" si="45"/>
        <v/>
      </c>
      <c r="N344" s="12" t="str">
        <f t="shared" si="46"/>
        <v/>
      </c>
      <c r="O344" s="2"/>
      <c r="P344" s="11"/>
      <c r="Q344" s="30"/>
      <c r="R344" s="30" t="str">
        <f t="shared" si="47"/>
        <v/>
      </c>
      <c r="S344" s="4"/>
      <c r="T344" s="4"/>
      <c r="U344" s="4"/>
      <c r="V344" s="11"/>
      <c r="W344" s="4"/>
    </row>
    <row r="345" spans="1:23" ht="61.5" x14ac:dyDescent="0.25">
      <c r="A345"/>
      <c r="B345" s="2" t="str">
        <f t="shared" si="43"/>
        <v/>
      </c>
      <c r="C345" s="29" t="str">
        <f t="shared" ca="1" si="44"/>
        <v/>
      </c>
      <c r="D345" s="2"/>
      <c r="E345" s="4"/>
      <c r="F345" s="4"/>
      <c r="G345" s="4"/>
      <c r="H345" s="4"/>
      <c r="I345" s="9"/>
      <c r="J345" s="9"/>
      <c r="K345" s="3"/>
      <c r="L345" s="6"/>
      <c r="M345" s="24" t="str">
        <f t="shared" si="45"/>
        <v/>
      </c>
      <c r="N345" s="12" t="str">
        <f t="shared" si="46"/>
        <v/>
      </c>
      <c r="O345" s="2"/>
      <c r="P345" s="11"/>
      <c r="Q345" s="30"/>
      <c r="R345" s="30" t="str">
        <f t="shared" si="47"/>
        <v/>
      </c>
      <c r="S345" s="4"/>
      <c r="T345" s="4"/>
      <c r="U345" s="4"/>
      <c r="V345" s="11"/>
      <c r="W345" s="4"/>
    </row>
    <row r="346" spans="1:23" ht="61.5" x14ac:dyDescent="0.25">
      <c r="A346"/>
      <c r="B346" s="2" t="str">
        <f t="shared" ref="B346:B409" si="48">IF(D346="","",IF(I346="","PENDENTE","RESPONDIDO"))</f>
        <v/>
      </c>
      <c r="C346" s="29" t="str">
        <f t="shared" ref="C346:C409" ca="1" si="49">IF(D346="","",IF(I346="",(K346+20)-TODAY(),""))</f>
        <v/>
      </c>
      <c r="D346" s="2"/>
      <c r="E346" s="4"/>
      <c r="F346" s="4"/>
      <c r="G346" s="4"/>
      <c r="H346" s="4"/>
      <c r="I346" s="9"/>
      <c r="J346" s="9"/>
      <c r="K346" s="3"/>
      <c r="L346" s="6"/>
      <c r="M346" s="24" t="str">
        <f t="shared" ref="M346:M409" si="50">IF(L346="","",L346-K346)</f>
        <v/>
      </c>
      <c r="N346" s="12" t="str">
        <f t="shared" ref="N346:N409" si="51">IF(L346="","",IF((L346-K346)&gt;20,"Sim","Não"))</f>
        <v/>
      </c>
      <c r="O346" s="2"/>
      <c r="P346" s="11"/>
      <c r="Q346" s="30"/>
      <c r="R346" s="30" t="str">
        <f t="shared" ref="R346:R409" si="52">IF(D346="","",IF(P346="","F","J"))</f>
        <v/>
      </c>
      <c r="S346" s="4"/>
      <c r="T346" s="4"/>
      <c r="U346" s="4"/>
      <c r="V346" s="11"/>
      <c r="W346" s="4"/>
    </row>
    <row r="347" spans="1:23" ht="61.5" x14ac:dyDescent="0.25">
      <c r="A347"/>
      <c r="B347" s="2" t="str">
        <f t="shared" si="48"/>
        <v/>
      </c>
      <c r="C347" s="29" t="str">
        <f t="shared" ca="1" si="49"/>
        <v/>
      </c>
      <c r="D347" s="2"/>
      <c r="E347" s="4"/>
      <c r="F347" s="4"/>
      <c r="G347" s="4"/>
      <c r="H347" s="4"/>
      <c r="I347" s="9"/>
      <c r="J347" s="9"/>
      <c r="K347" s="3"/>
      <c r="L347" s="6"/>
      <c r="M347" s="24" t="str">
        <f t="shared" si="50"/>
        <v/>
      </c>
      <c r="N347" s="12" t="str">
        <f t="shared" si="51"/>
        <v/>
      </c>
      <c r="O347" s="2"/>
      <c r="P347" s="11"/>
      <c r="Q347" s="30"/>
      <c r="R347" s="30" t="str">
        <f t="shared" si="52"/>
        <v/>
      </c>
      <c r="S347" s="4"/>
      <c r="T347" s="4"/>
      <c r="U347" s="4"/>
      <c r="V347" s="11"/>
      <c r="W347" s="4"/>
    </row>
    <row r="348" spans="1:23" ht="61.5" x14ac:dyDescent="0.25">
      <c r="A348"/>
      <c r="B348" s="2" t="str">
        <f t="shared" si="48"/>
        <v/>
      </c>
      <c r="C348" s="29" t="str">
        <f t="shared" ca="1" si="49"/>
        <v/>
      </c>
      <c r="D348" s="2"/>
      <c r="E348" s="4"/>
      <c r="F348" s="4"/>
      <c r="G348" s="4"/>
      <c r="H348" s="4"/>
      <c r="I348" s="9"/>
      <c r="J348" s="9"/>
      <c r="K348" s="3"/>
      <c r="L348" s="6"/>
      <c r="M348" s="24" t="str">
        <f t="shared" si="50"/>
        <v/>
      </c>
      <c r="N348" s="12" t="str">
        <f t="shared" si="51"/>
        <v/>
      </c>
      <c r="O348" s="2"/>
      <c r="P348" s="11"/>
      <c r="Q348" s="30"/>
      <c r="R348" s="30" t="str">
        <f t="shared" si="52"/>
        <v/>
      </c>
      <c r="S348" s="4"/>
      <c r="T348" s="4"/>
      <c r="U348" s="4"/>
      <c r="V348" s="11"/>
      <c r="W348" s="4"/>
    </row>
    <row r="349" spans="1:23" ht="61.5" x14ac:dyDescent="0.25">
      <c r="A349"/>
      <c r="B349" s="2" t="str">
        <f t="shared" si="48"/>
        <v/>
      </c>
      <c r="C349" s="29" t="str">
        <f t="shared" ca="1" si="49"/>
        <v/>
      </c>
      <c r="D349" s="2"/>
      <c r="E349" s="4"/>
      <c r="F349" s="4"/>
      <c r="G349" s="4"/>
      <c r="H349" s="4"/>
      <c r="I349" s="9"/>
      <c r="J349" s="9"/>
      <c r="K349" s="3"/>
      <c r="L349" s="6"/>
      <c r="M349" s="24" t="str">
        <f t="shared" si="50"/>
        <v/>
      </c>
      <c r="N349" s="12" t="str">
        <f t="shared" si="51"/>
        <v/>
      </c>
      <c r="O349" s="2"/>
      <c r="P349" s="11"/>
      <c r="Q349" s="30"/>
      <c r="R349" s="30" t="str">
        <f t="shared" si="52"/>
        <v/>
      </c>
      <c r="S349" s="4"/>
      <c r="T349" s="4"/>
      <c r="U349" s="4"/>
      <c r="V349" s="11"/>
      <c r="W349" s="4"/>
    </row>
    <row r="350" spans="1:23" ht="61.5" x14ac:dyDescent="0.25">
      <c r="A350"/>
      <c r="B350" s="2" t="str">
        <f t="shared" si="48"/>
        <v/>
      </c>
      <c r="C350" s="29" t="str">
        <f t="shared" ca="1" si="49"/>
        <v/>
      </c>
      <c r="D350" s="2"/>
      <c r="E350" s="4"/>
      <c r="F350" s="4"/>
      <c r="G350" s="4"/>
      <c r="H350" s="4"/>
      <c r="I350" s="9"/>
      <c r="J350" s="9"/>
      <c r="K350" s="3"/>
      <c r="L350" s="6"/>
      <c r="M350" s="24" t="str">
        <f t="shared" si="50"/>
        <v/>
      </c>
      <c r="N350" s="12" t="str">
        <f t="shared" si="51"/>
        <v/>
      </c>
      <c r="O350" s="2"/>
      <c r="P350" s="11"/>
      <c r="Q350" s="30"/>
      <c r="R350" s="30" t="str">
        <f t="shared" si="52"/>
        <v/>
      </c>
      <c r="S350" s="4"/>
      <c r="T350" s="4"/>
      <c r="U350" s="4"/>
      <c r="V350" s="11"/>
      <c r="W350" s="4"/>
    </row>
    <row r="351" spans="1:23" ht="61.5" x14ac:dyDescent="0.25">
      <c r="A351"/>
      <c r="B351" s="2" t="str">
        <f t="shared" si="48"/>
        <v/>
      </c>
      <c r="C351" s="29" t="str">
        <f t="shared" ca="1" si="49"/>
        <v/>
      </c>
      <c r="D351" s="2"/>
      <c r="E351" s="4"/>
      <c r="F351" s="4"/>
      <c r="G351" s="4"/>
      <c r="H351" s="4"/>
      <c r="I351" s="9"/>
      <c r="J351" s="9"/>
      <c r="K351" s="3"/>
      <c r="L351" s="6"/>
      <c r="M351" s="24" t="str">
        <f t="shared" si="50"/>
        <v/>
      </c>
      <c r="N351" s="12" t="str">
        <f t="shared" si="51"/>
        <v/>
      </c>
      <c r="O351" s="2"/>
      <c r="P351" s="11"/>
      <c r="Q351" s="30"/>
      <c r="R351" s="30" t="str">
        <f t="shared" si="52"/>
        <v/>
      </c>
      <c r="S351" s="4"/>
      <c r="T351" s="4"/>
      <c r="U351" s="4"/>
      <c r="V351" s="11"/>
      <c r="W351" s="4"/>
    </row>
    <row r="352" spans="1:23" ht="61.5" x14ac:dyDescent="0.25">
      <c r="A352"/>
      <c r="B352" s="2" t="str">
        <f t="shared" si="48"/>
        <v/>
      </c>
      <c r="C352" s="29" t="str">
        <f t="shared" ca="1" si="49"/>
        <v/>
      </c>
      <c r="D352" s="2"/>
      <c r="E352" s="4"/>
      <c r="F352" s="4"/>
      <c r="G352" s="4"/>
      <c r="H352" s="4"/>
      <c r="I352" s="9"/>
      <c r="J352" s="9"/>
      <c r="K352" s="3"/>
      <c r="L352" s="6"/>
      <c r="M352" s="24" t="str">
        <f t="shared" si="50"/>
        <v/>
      </c>
      <c r="N352" s="12" t="str">
        <f t="shared" si="51"/>
        <v/>
      </c>
      <c r="O352" s="2"/>
      <c r="P352" s="11"/>
      <c r="Q352" s="30"/>
      <c r="R352" s="30" t="str">
        <f t="shared" si="52"/>
        <v/>
      </c>
      <c r="S352" s="4"/>
      <c r="T352" s="4"/>
      <c r="U352" s="4"/>
      <c r="V352" s="11"/>
      <c r="W352" s="4"/>
    </row>
    <row r="353" spans="1:23" ht="61.5" x14ac:dyDescent="0.25">
      <c r="A353"/>
      <c r="B353" s="2" t="str">
        <f t="shared" si="48"/>
        <v/>
      </c>
      <c r="C353" s="29" t="str">
        <f t="shared" ca="1" si="49"/>
        <v/>
      </c>
      <c r="D353" s="2"/>
      <c r="E353" s="4"/>
      <c r="F353" s="4"/>
      <c r="G353" s="4"/>
      <c r="H353" s="4"/>
      <c r="I353" s="9"/>
      <c r="J353" s="9"/>
      <c r="K353" s="3"/>
      <c r="L353" s="6"/>
      <c r="M353" s="24" t="str">
        <f t="shared" si="50"/>
        <v/>
      </c>
      <c r="N353" s="12" t="str">
        <f t="shared" si="51"/>
        <v/>
      </c>
      <c r="O353" s="2"/>
      <c r="P353" s="11"/>
      <c r="Q353" s="30"/>
      <c r="R353" s="30" t="str">
        <f t="shared" si="52"/>
        <v/>
      </c>
      <c r="S353" s="4"/>
      <c r="T353" s="4"/>
      <c r="U353" s="4"/>
      <c r="V353" s="11"/>
      <c r="W353" s="4"/>
    </row>
    <row r="354" spans="1:23" ht="61.5" x14ac:dyDescent="0.25">
      <c r="A354"/>
      <c r="B354" s="2" t="str">
        <f t="shared" si="48"/>
        <v/>
      </c>
      <c r="C354" s="29" t="str">
        <f t="shared" ca="1" si="49"/>
        <v/>
      </c>
      <c r="D354" s="2"/>
      <c r="E354" s="4"/>
      <c r="F354" s="4"/>
      <c r="G354" s="4"/>
      <c r="H354" s="4"/>
      <c r="I354" s="9"/>
      <c r="J354" s="9"/>
      <c r="K354" s="3"/>
      <c r="L354" s="6"/>
      <c r="M354" s="24" t="str">
        <f t="shared" si="50"/>
        <v/>
      </c>
      <c r="N354" s="12" t="str">
        <f t="shared" si="51"/>
        <v/>
      </c>
      <c r="O354" s="2"/>
      <c r="P354" s="11"/>
      <c r="Q354" s="30"/>
      <c r="R354" s="30" t="str">
        <f t="shared" si="52"/>
        <v/>
      </c>
      <c r="S354" s="4"/>
      <c r="T354" s="4"/>
      <c r="U354" s="4"/>
      <c r="V354" s="11"/>
      <c r="W354" s="4"/>
    </row>
    <row r="355" spans="1:23" ht="61.5" x14ac:dyDescent="0.25">
      <c r="A355"/>
      <c r="B355" s="2" t="str">
        <f t="shared" si="48"/>
        <v/>
      </c>
      <c r="C355" s="29" t="str">
        <f t="shared" ca="1" si="49"/>
        <v/>
      </c>
      <c r="D355" s="2"/>
      <c r="E355" s="4"/>
      <c r="F355" s="4"/>
      <c r="G355" s="4"/>
      <c r="H355" s="4"/>
      <c r="I355" s="9"/>
      <c r="J355" s="9"/>
      <c r="K355" s="3"/>
      <c r="L355" s="6"/>
      <c r="M355" s="24" t="str">
        <f t="shared" si="50"/>
        <v/>
      </c>
      <c r="N355" s="12" t="str">
        <f t="shared" si="51"/>
        <v/>
      </c>
      <c r="O355" s="2"/>
      <c r="P355" s="11"/>
      <c r="Q355" s="30"/>
      <c r="R355" s="30" t="str">
        <f t="shared" si="52"/>
        <v/>
      </c>
      <c r="S355" s="4"/>
      <c r="T355" s="4"/>
      <c r="U355" s="4"/>
      <c r="V355" s="11"/>
      <c r="W355" s="4"/>
    </row>
    <row r="356" spans="1:23" ht="61.5" x14ac:dyDescent="0.25">
      <c r="A356"/>
      <c r="B356" s="2" t="str">
        <f t="shared" si="48"/>
        <v/>
      </c>
      <c r="C356" s="29" t="str">
        <f t="shared" ca="1" si="49"/>
        <v/>
      </c>
      <c r="D356" s="2"/>
      <c r="E356" s="4"/>
      <c r="F356" s="4"/>
      <c r="G356" s="4"/>
      <c r="H356" s="4"/>
      <c r="I356" s="9"/>
      <c r="J356" s="9"/>
      <c r="K356" s="3"/>
      <c r="L356" s="6"/>
      <c r="M356" s="24" t="str">
        <f t="shared" si="50"/>
        <v/>
      </c>
      <c r="N356" s="12" t="str">
        <f t="shared" si="51"/>
        <v/>
      </c>
      <c r="O356" s="2"/>
      <c r="P356" s="11"/>
      <c r="Q356" s="30"/>
      <c r="R356" s="30" t="str">
        <f t="shared" si="52"/>
        <v/>
      </c>
      <c r="S356" s="4"/>
      <c r="T356" s="4"/>
      <c r="U356" s="4"/>
      <c r="V356" s="11"/>
      <c r="W356" s="4"/>
    </row>
    <row r="357" spans="1:23" ht="61.5" x14ac:dyDescent="0.25">
      <c r="A357"/>
      <c r="B357" s="2" t="str">
        <f t="shared" si="48"/>
        <v/>
      </c>
      <c r="C357" s="29" t="str">
        <f t="shared" ca="1" si="49"/>
        <v/>
      </c>
      <c r="D357" s="2"/>
      <c r="E357" s="4"/>
      <c r="F357" s="4"/>
      <c r="G357" s="4"/>
      <c r="H357" s="4"/>
      <c r="I357" s="9"/>
      <c r="J357" s="9"/>
      <c r="K357" s="3"/>
      <c r="L357" s="6"/>
      <c r="M357" s="24" t="str">
        <f t="shared" si="50"/>
        <v/>
      </c>
      <c r="N357" s="12" t="str">
        <f t="shared" si="51"/>
        <v/>
      </c>
      <c r="O357" s="2"/>
      <c r="P357" s="11"/>
      <c r="Q357" s="30"/>
      <c r="R357" s="30" t="str">
        <f t="shared" si="52"/>
        <v/>
      </c>
      <c r="S357" s="4"/>
      <c r="T357" s="4"/>
      <c r="U357" s="4"/>
      <c r="V357" s="11"/>
      <c r="W357" s="4"/>
    </row>
    <row r="358" spans="1:23" ht="61.5" x14ac:dyDescent="0.25">
      <c r="A358"/>
      <c r="B358" s="2" t="str">
        <f t="shared" si="48"/>
        <v/>
      </c>
      <c r="C358" s="29" t="str">
        <f t="shared" ca="1" si="49"/>
        <v/>
      </c>
      <c r="D358" s="2"/>
      <c r="E358" s="4"/>
      <c r="F358" s="4"/>
      <c r="G358" s="4"/>
      <c r="H358" s="4"/>
      <c r="I358" s="9"/>
      <c r="J358" s="9"/>
      <c r="K358" s="3"/>
      <c r="L358" s="6"/>
      <c r="M358" s="24" t="str">
        <f t="shared" si="50"/>
        <v/>
      </c>
      <c r="N358" s="12" t="str">
        <f t="shared" si="51"/>
        <v/>
      </c>
      <c r="O358" s="2"/>
      <c r="P358" s="11"/>
      <c r="Q358" s="30"/>
      <c r="R358" s="30" t="str">
        <f t="shared" si="52"/>
        <v/>
      </c>
      <c r="S358" s="4"/>
      <c r="T358" s="4"/>
      <c r="U358" s="4"/>
      <c r="V358" s="11"/>
      <c r="W358" s="4"/>
    </row>
    <row r="359" spans="1:23" ht="61.5" x14ac:dyDescent="0.25">
      <c r="A359"/>
      <c r="B359" s="2" t="str">
        <f t="shared" si="48"/>
        <v/>
      </c>
      <c r="C359" s="29" t="str">
        <f t="shared" ca="1" si="49"/>
        <v/>
      </c>
      <c r="D359" s="2"/>
      <c r="E359" s="4"/>
      <c r="F359" s="4"/>
      <c r="G359" s="4"/>
      <c r="H359" s="4"/>
      <c r="I359" s="9"/>
      <c r="J359" s="9"/>
      <c r="K359" s="3"/>
      <c r="L359" s="6"/>
      <c r="M359" s="24" t="str">
        <f t="shared" si="50"/>
        <v/>
      </c>
      <c r="N359" s="12" t="str">
        <f t="shared" si="51"/>
        <v/>
      </c>
      <c r="O359" s="2"/>
      <c r="P359" s="11"/>
      <c r="Q359" s="30"/>
      <c r="R359" s="30" t="str">
        <f t="shared" si="52"/>
        <v/>
      </c>
      <c r="S359" s="4"/>
      <c r="T359" s="4"/>
      <c r="U359" s="4"/>
      <c r="V359" s="11"/>
      <c r="W359" s="4"/>
    </row>
    <row r="360" spans="1:23" ht="61.5" x14ac:dyDescent="0.25">
      <c r="A360"/>
      <c r="B360" s="2" t="str">
        <f t="shared" si="48"/>
        <v/>
      </c>
      <c r="C360" s="29" t="str">
        <f t="shared" ca="1" si="49"/>
        <v/>
      </c>
      <c r="D360" s="2"/>
      <c r="E360" s="4"/>
      <c r="F360" s="4"/>
      <c r="G360" s="4"/>
      <c r="H360" s="4"/>
      <c r="I360" s="9"/>
      <c r="J360" s="9"/>
      <c r="K360" s="3"/>
      <c r="L360" s="6"/>
      <c r="M360" s="24" t="str">
        <f t="shared" si="50"/>
        <v/>
      </c>
      <c r="N360" s="12" t="str">
        <f t="shared" si="51"/>
        <v/>
      </c>
      <c r="O360" s="2"/>
      <c r="P360" s="11"/>
      <c r="Q360" s="30"/>
      <c r="R360" s="30" t="str">
        <f t="shared" si="52"/>
        <v/>
      </c>
      <c r="S360" s="4"/>
      <c r="T360" s="4"/>
      <c r="U360" s="4"/>
      <c r="V360" s="11"/>
      <c r="W360" s="4"/>
    </row>
    <row r="361" spans="1:23" ht="61.5" x14ac:dyDescent="0.25">
      <c r="A361"/>
      <c r="B361" s="2" t="str">
        <f t="shared" si="48"/>
        <v/>
      </c>
      <c r="C361" s="29" t="str">
        <f t="shared" ca="1" si="49"/>
        <v/>
      </c>
      <c r="D361" s="2"/>
      <c r="E361" s="4"/>
      <c r="F361" s="4"/>
      <c r="G361" s="4"/>
      <c r="H361" s="4"/>
      <c r="I361" s="9"/>
      <c r="J361" s="9"/>
      <c r="K361" s="3"/>
      <c r="L361" s="6"/>
      <c r="M361" s="24" t="str">
        <f t="shared" si="50"/>
        <v/>
      </c>
      <c r="N361" s="12" t="str">
        <f t="shared" si="51"/>
        <v/>
      </c>
      <c r="O361" s="2"/>
      <c r="P361" s="11"/>
      <c r="Q361" s="30"/>
      <c r="R361" s="30" t="str">
        <f t="shared" si="52"/>
        <v/>
      </c>
      <c r="S361" s="4"/>
      <c r="T361" s="4"/>
      <c r="U361" s="4"/>
      <c r="V361" s="11"/>
      <c r="W361" s="4"/>
    </row>
    <row r="362" spans="1:23" ht="61.5" x14ac:dyDescent="0.25">
      <c r="A362"/>
      <c r="B362" s="2" t="str">
        <f t="shared" si="48"/>
        <v/>
      </c>
      <c r="C362" s="29" t="str">
        <f t="shared" ca="1" si="49"/>
        <v/>
      </c>
      <c r="D362" s="2"/>
      <c r="E362" s="4"/>
      <c r="F362" s="4"/>
      <c r="G362" s="4"/>
      <c r="H362" s="4"/>
      <c r="I362" s="9"/>
      <c r="J362" s="9"/>
      <c r="K362" s="3"/>
      <c r="L362" s="6"/>
      <c r="M362" s="24" t="str">
        <f t="shared" si="50"/>
        <v/>
      </c>
      <c r="N362" s="12" t="str">
        <f t="shared" si="51"/>
        <v/>
      </c>
      <c r="O362" s="2"/>
      <c r="P362" s="11"/>
      <c r="Q362" s="30"/>
      <c r="R362" s="30" t="str">
        <f t="shared" si="52"/>
        <v/>
      </c>
      <c r="S362" s="4"/>
      <c r="T362" s="4"/>
      <c r="U362" s="4"/>
      <c r="V362" s="11"/>
      <c r="W362" s="4"/>
    </row>
    <row r="363" spans="1:23" ht="61.5" x14ac:dyDescent="0.25">
      <c r="A363"/>
      <c r="B363" s="2" t="str">
        <f t="shared" si="48"/>
        <v/>
      </c>
      <c r="C363" s="29" t="str">
        <f t="shared" ca="1" si="49"/>
        <v/>
      </c>
      <c r="D363" s="2"/>
      <c r="E363" s="4"/>
      <c r="F363" s="4"/>
      <c r="G363" s="4"/>
      <c r="H363" s="4"/>
      <c r="I363" s="9"/>
      <c r="J363" s="9"/>
      <c r="K363" s="3"/>
      <c r="L363" s="6"/>
      <c r="M363" s="24" t="str">
        <f t="shared" si="50"/>
        <v/>
      </c>
      <c r="N363" s="12" t="str">
        <f t="shared" si="51"/>
        <v/>
      </c>
      <c r="O363" s="2"/>
      <c r="P363" s="11"/>
      <c r="Q363" s="30"/>
      <c r="R363" s="30" t="str">
        <f t="shared" si="52"/>
        <v/>
      </c>
      <c r="S363" s="4"/>
      <c r="T363" s="4"/>
      <c r="U363" s="4"/>
      <c r="V363" s="11"/>
      <c r="W363" s="4"/>
    </row>
    <row r="364" spans="1:23" ht="61.5" x14ac:dyDescent="0.25">
      <c r="A364"/>
      <c r="B364" s="2" t="str">
        <f t="shared" si="48"/>
        <v/>
      </c>
      <c r="C364" s="29" t="str">
        <f t="shared" ca="1" si="49"/>
        <v/>
      </c>
      <c r="D364" s="2"/>
      <c r="E364" s="4"/>
      <c r="F364" s="4"/>
      <c r="G364" s="4"/>
      <c r="H364" s="4"/>
      <c r="I364" s="9"/>
      <c r="J364" s="9"/>
      <c r="K364" s="3"/>
      <c r="L364" s="6"/>
      <c r="M364" s="24" t="str">
        <f t="shared" si="50"/>
        <v/>
      </c>
      <c r="N364" s="12" t="str">
        <f t="shared" si="51"/>
        <v/>
      </c>
      <c r="O364" s="2"/>
      <c r="P364" s="11"/>
      <c r="Q364" s="30"/>
      <c r="R364" s="30" t="str">
        <f t="shared" si="52"/>
        <v/>
      </c>
      <c r="S364" s="4"/>
      <c r="T364" s="4"/>
      <c r="U364" s="4"/>
      <c r="V364" s="11"/>
      <c r="W364" s="4"/>
    </row>
    <row r="365" spans="1:23" ht="61.5" x14ac:dyDescent="0.25">
      <c r="A365"/>
      <c r="B365" s="2" t="str">
        <f t="shared" si="48"/>
        <v/>
      </c>
      <c r="C365" s="29" t="str">
        <f t="shared" ca="1" si="49"/>
        <v/>
      </c>
      <c r="D365" s="2"/>
      <c r="E365" s="4"/>
      <c r="F365" s="4"/>
      <c r="G365" s="4"/>
      <c r="H365" s="4"/>
      <c r="I365" s="9"/>
      <c r="J365" s="9"/>
      <c r="K365" s="3"/>
      <c r="L365" s="6"/>
      <c r="M365" s="24" t="str">
        <f t="shared" si="50"/>
        <v/>
      </c>
      <c r="N365" s="12" t="str">
        <f t="shared" si="51"/>
        <v/>
      </c>
      <c r="O365" s="2"/>
      <c r="P365" s="11"/>
      <c r="Q365" s="30"/>
      <c r="R365" s="30" t="str">
        <f t="shared" si="52"/>
        <v/>
      </c>
      <c r="S365" s="4"/>
      <c r="T365" s="4"/>
      <c r="U365" s="4"/>
      <c r="V365" s="11"/>
      <c r="W365" s="4"/>
    </row>
    <row r="366" spans="1:23" ht="61.5" x14ac:dyDescent="0.25">
      <c r="A366"/>
      <c r="B366" s="2" t="str">
        <f t="shared" si="48"/>
        <v/>
      </c>
      <c r="C366" s="29" t="str">
        <f t="shared" ca="1" si="49"/>
        <v/>
      </c>
      <c r="D366" s="2"/>
      <c r="E366" s="4"/>
      <c r="F366" s="4"/>
      <c r="G366" s="4"/>
      <c r="H366" s="4"/>
      <c r="I366" s="9"/>
      <c r="J366" s="9"/>
      <c r="K366" s="3"/>
      <c r="L366" s="6"/>
      <c r="M366" s="24" t="str">
        <f t="shared" si="50"/>
        <v/>
      </c>
      <c r="N366" s="12" t="str">
        <f t="shared" si="51"/>
        <v/>
      </c>
      <c r="O366" s="2"/>
      <c r="P366" s="11"/>
      <c r="Q366" s="30"/>
      <c r="R366" s="30" t="str">
        <f t="shared" si="52"/>
        <v/>
      </c>
      <c r="S366" s="4"/>
      <c r="T366" s="4"/>
      <c r="U366" s="4"/>
      <c r="V366" s="11"/>
      <c r="W366" s="4"/>
    </row>
    <row r="367" spans="1:23" ht="61.5" x14ac:dyDescent="0.25">
      <c r="A367"/>
      <c r="B367" s="2" t="str">
        <f t="shared" si="48"/>
        <v/>
      </c>
      <c r="C367" s="29" t="str">
        <f t="shared" ca="1" si="49"/>
        <v/>
      </c>
      <c r="D367" s="2"/>
      <c r="E367" s="4"/>
      <c r="F367" s="4"/>
      <c r="G367" s="4"/>
      <c r="H367" s="4"/>
      <c r="I367" s="9"/>
      <c r="J367" s="9"/>
      <c r="K367" s="3"/>
      <c r="L367" s="6"/>
      <c r="M367" s="24" t="str">
        <f t="shared" si="50"/>
        <v/>
      </c>
      <c r="N367" s="12" t="str">
        <f t="shared" si="51"/>
        <v/>
      </c>
      <c r="O367" s="2"/>
      <c r="P367" s="11"/>
      <c r="Q367" s="30"/>
      <c r="R367" s="30" t="str">
        <f t="shared" si="52"/>
        <v/>
      </c>
      <c r="S367" s="4"/>
      <c r="T367" s="4"/>
      <c r="U367" s="4"/>
      <c r="V367" s="11"/>
      <c r="W367" s="4"/>
    </row>
    <row r="368" spans="1:23" ht="61.5" x14ac:dyDescent="0.25">
      <c r="A368"/>
      <c r="B368" s="2" t="str">
        <f t="shared" si="48"/>
        <v/>
      </c>
      <c r="C368" s="29" t="str">
        <f t="shared" ca="1" si="49"/>
        <v/>
      </c>
      <c r="D368" s="2"/>
      <c r="E368" s="4"/>
      <c r="F368" s="4"/>
      <c r="G368" s="4"/>
      <c r="H368" s="4"/>
      <c r="I368" s="9"/>
      <c r="J368" s="9"/>
      <c r="K368" s="3"/>
      <c r="L368" s="6"/>
      <c r="M368" s="24" t="str">
        <f t="shared" si="50"/>
        <v/>
      </c>
      <c r="N368" s="12" t="str">
        <f t="shared" si="51"/>
        <v/>
      </c>
      <c r="O368" s="2"/>
      <c r="P368" s="11"/>
      <c r="Q368" s="30"/>
      <c r="R368" s="30" t="str">
        <f t="shared" si="52"/>
        <v/>
      </c>
      <c r="S368" s="4"/>
      <c r="T368" s="4"/>
      <c r="U368" s="4"/>
      <c r="V368" s="11"/>
      <c r="W368" s="4"/>
    </row>
    <row r="369" spans="1:23" ht="61.5" x14ac:dyDescent="0.25">
      <c r="A369"/>
      <c r="B369" s="2" t="str">
        <f t="shared" si="48"/>
        <v/>
      </c>
      <c r="C369" s="29" t="str">
        <f t="shared" ca="1" si="49"/>
        <v/>
      </c>
      <c r="D369" s="2"/>
      <c r="E369" s="4"/>
      <c r="F369" s="4"/>
      <c r="G369" s="4"/>
      <c r="H369" s="4"/>
      <c r="I369" s="9"/>
      <c r="J369" s="9"/>
      <c r="K369" s="3"/>
      <c r="L369" s="6"/>
      <c r="M369" s="24" t="str">
        <f t="shared" si="50"/>
        <v/>
      </c>
      <c r="N369" s="12" t="str">
        <f t="shared" si="51"/>
        <v/>
      </c>
      <c r="O369" s="2"/>
      <c r="P369" s="11"/>
      <c r="Q369" s="30"/>
      <c r="R369" s="30" t="str">
        <f t="shared" si="52"/>
        <v/>
      </c>
      <c r="S369" s="4"/>
      <c r="T369" s="4"/>
      <c r="U369" s="4"/>
      <c r="V369" s="11"/>
      <c r="W369" s="4"/>
    </row>
    <row r="370" spans="1:23" ht="61.5" x14ac:dyDescent="0.25">
      <c r="A370"/>
      <c r="B370" s="2" t="str">
        <f t="shared" si="48"/>
        <v/>
      </c>
      <c r="C370" s="29" t="str">
        <f t="shared" ca="1" si="49"/>
        <v/>
      </c>
      <c r="D370" s="2"/>
      <c r="E370" s="4"/>
      <c r="F370" s="4"/>
      <c r="G370" s="4"/>
      <c r="H370" s="4"/>
      <c r="I370" s="9"/>
      <c r="J370" s="9"/>
      <c r="K370" s="3"/>
      <c r="L370" s="6"/>
      <c r="M370" s="24" t="str">
        <f t="shared" si="50"/>
        <v/>
      </c>
      <c r="N370" s="12" t="str">
        <f t="shared" si="51"/>
        <v/>
      </c>
      <c r="O370" s="2"/>
      <c r="P370" s="11"/>
      <c r="Q370" s="30"/>
      <c r="R370" s="30" t="str">
        <f t="shared" si="52"/>
        <v/>
      </c>
      <c r="S370" s="4"/>
      <c r="T370" s="4"/>
      <c r="U370" s="4"/>
      <c r="V370" s="11"/>
      <c r="W370" s="4"/>
    </row>
    <row r="371" spans="1:23" ht="61.5" x14ac:dyDescent="0.25">
      <c r="A371"/>
      <c r="B371" s="2" t="str">
        <f t="shared" si="48"/>
        <v/>
      </c>
      <c r="C371" s="29" t="str">
        <f t="shared" ca="1" si="49"/>
        <v/>
      </c>
      <c r="D371" s="2"/>
      <c r="E371" s="4"/>
      <c r="F371" s="4"/>
      <c r="G371" s="4"/>
      <c r="H371" s="4"/>
      <c r="I371" s="9"/>
      <c r="J371" s="9"/>
      <c r="K371" s="3"/>
      <c r="L371" s="6"/>
      <c r="M371" s="24" t="str">
        <f t="shared" si="50"/>
        <v/>
      </c>
      <c r="N371" s="12" t="str">
        <f t="shared" si="51"/>
        <v/>
      </c>
      <c r="O371" s="2"/>
      <c r="P371" s="11"/>
      <c r="Q371" s="30"/>
      <c r="R371" s="30" t="str">
        <f t="shared" si="52"/>
        <v/>
      </c>
      <c r="S371" s="4"/>
      <c r="T371" s="4"/>
      <c r="U371" s="4"/>
      <c r="V371" s="11"/>
      <c r="W371" s="4"/>
    </row>
    <row r="372" spans="1:23" ht="61.5" x14ac:dyDescent="0.25">
      <c r="A372"/>
      <c r="B372" s="2" t="str">
        <f t="shared" si="48"/>
        <v/>
      </c>
      <c r="C372" s="29" t="str">
        <f t="shared" ca="1" si="49"/>
        <v/>
      </c>
      <c r="D372" s="2"/>
      <c r="E372" s="4"/>
      <c r="F372" s="4"/>
      <c r="G372" s="4"/>
      <c r="H372" s="4"/>
      <c r="I372" s="9"/>
      <c r="J372" s="9"/>
      <c r="K372" s="3"/>
      <c r="L372" s="6"/>
      <c r="M372" s="24" t="str">
        <f t="shared" si="50"/>
        <v/>
      </c>
      <c r="N372" s="12" t="str">
        <f t="shared" si="51"/>
        <v/>
      </c>
      <c r="O372" s="2"/>
      <c r="P372" s="11"/>
      <c r="Q372" s="30"/>
      <c r="R372" s="30" t="str">
        <f t="shared" si="52"/>
        <v/>
      </c>
      <c r="S372" s="4"/>
      <c r="T372" s="4"/>
      <c r="U372" s="4"/>
      <c r="V372" s="11"/>
      <c r="W372" s="4"/>
    </row>
    <row r="373" spans="1:23" ht="61.5" x14ac:dyDescent="0.25">
      <c r="A373"/>
      <c r="B373" s="2" t="str">
        <f t="shared" si="48"/>
        <v/>
      </c>
      <c r="C373" s="29" t="str">
        <f t="shared" ca="1" si="49"/>
        <v/>
      </c>
      <c r="D373" s="2"/>
      <c r="E373" s="4"/>
      <c r="F373" s="4"/>
      <c r="G373" s="4"/>
      <c r="H373" s="4"/>
      <c r="I373" s="9"/>
      <c r="J373" s="9"/>
      <c r="K373" s="3"/>
      <c r="L373" s="6"/>
      <c r="M373" s="24" t="str">
        <f t="shared" si="50"/>
        <v/>
      </c>
      <c r="N373" s="12" t="str">
        <f t="shared" si="51"/>
        <v/>
      </c>
      <c r="O373" s="2"/>
      <c r="P373" s="11"/>
      <c r="Q373" s="30"/>
      <c r="R373" s="30" t="str">
        <f t="shared" si="52"/>
        <v/>
      </c>
      <c r="S373" s="4"/>
      <c r="T373" s="4"/>
      <c r="U373" s="4"/>
      <c r="V373" s="11"/>
      <c r="W373" s="4"/>
    </row>
    <row r="374" spans="1:23" ht="61.5" x14ac:dyDescent="0.25">
      <c r="A374"/>
      <c r="B374" s="2" t="str">
        <f t="shared" si="48"/>
        <v/>
      </c>
      <c r="C374" s="29" t="str">
        <f t="shared" ca="1" si="49"/>
        <v/>
      </c>
      <c r="D374" s="2"/>
      <c r="E374" s="4"/>
      <c r="F374" s="4"/>
      <c r="G374" s="4"/>
      <c r="H374" s="4"/>
      <c r="I374" s="9"/>
      <c r="J374" s="9"/>
      <c r="K374" s="3"/>
      <c r="L374" s="6"/>
      <c r="M374" s="24" t="str">
        <f t="shared" si="50"/>
        <v/>
      </c>
      <c r="N374" s="12" t="str">
        <f t="shared" si="51"/>
        <v/>
      </c>
      <c r="O374" s="2"/>
      <c r="P374" s="11"/>
      <c r="Q374" s="30"/>
      <c r="R374" s="30" t="str">
        <f t="shared" si="52"/>
        <v/>
      </c>
      <c r="S374" s="4"/>
      <c r="T374" s="4"/>
      <c r="U374" s="4"/>
      <c r="V374" s="11"/>
      <c r="W374" s="4"/>
    </row>
    <row r="375" spans="1:23" ht="61.5" x14ac:dyDescent="0.25">
      <c r="A375"/>
      <c r="B375" s="2" t="str">
        <f t="shared" si="48"/>
        <v/>
      </c>
      <c r="C375" s="29" t="str">
        <f t="shared" ca="1" si="49"/>
        <v/>
      </c>
      <c r="D375" s="2"/>
      <c r="E375" s="4"/>
      <c r="F375" s="4"/>
      <c r="G375" s="4"/>
      <c r="H375" s="4"/>
      <c r="I375" s="9"/>
      <c r="J375" s="9"/>
      <c r="K375" s="3"/>
      <c r="L375" s="6"/>
      <c r="M375" s="24" t="str">
        <f t="shared" si="50"/>
        <v/>
      </c>
      <c r="N375" s="12" t="str">
        <f t="shared" si="51"/>
        <v/>
      </c>
      <c r="O375" s="2"/>
      <c r="P375" s="11"/>
      <c r="Q375" s="30"/>
      <c r="R375" s="30" t="str">
        <f t="shared" si="52"/>
        <v/>
      </c>
      <c r="S375" s="4"/>
      <c r="T375" s="4"/>
      <c r="U375" s="4"/>
      <c r="V375" s="11"/>
      <c r="W375" s="4"/>
    </row>
    <row r="376" spans="1:23" ht="61.5" x14ac:dyDescent="0.25">
      <c r="A376"/>
      <c r="B376" s="2" t="str">
        <f t="shared" si="48"/>
        <v/>
      </c>
      <c r="C376" s="29" t="str">
        <f t="shared" ca="1" si="49"/>
        <v/>
      </c>
      <c r="D376" s="2"/>
      <c r="E376" s="4"/>
      <c r="F376" s="4"/>
      <c r="G376" s="4"/>
      <c r="H376" s="4"/>
      <c r="I376" s="9"/>
      <c r="J376" s="9"/>
      <c r="K376" s="3"/>
      <c r="L376" s="6"/>
      <c r="M376" s="24" t="str">
        <f t="shared" si="50"/>
        <v/>
      </c>
      <c r="N376" s="12" t="str">
        <f t="shared" si="51"/>
        <v/>
      </c>
      <c r="O376" s="2"/>
      <c r="P376" s="11"/>
      <c r="Q376" s="30"/>
      <c r="R376" s="30" t="str">
        <f t="shared" si="52"/>
        <v/>
      </c>
      <c r="S376" s="4"/>
      <c r="T376" s="4"/>
      <c r="U376" s="4"/>
      <c r="V376" s="11"/>
      <c r="W376" s="4"/>
    </row>
    <row r="377" spans="1:23" ht="61.5" x14ac:dyDescent="0.25">
      <c r="A377"/>
      <c r="B377" s="2" t="str">
        <f t="shared" si="48"/>
        <v/>
      </c>
      <c r="C377" s="29" t="str">
        <f t="shared" ca="1" si="49"/>
        <v/>
      </c>
      <c r="D377" s="2"/>
      <c r="E377" s="4"/>
      <c r="F377" s="4"/>
      <c r="G377" s="4"/>
      <c r="H377" s="4"/>
      <c r="I377" s="9"/>
      <c r="J377" s="9"/>
      <c r="K377" s="3"/>
      <c r="L377" s="6"/>
      <c r="M377" s="24" t="str">
        <f t="shared" si="50"/>
        <v/>
      </c>
      <c r="N377" s="12" t="str">
        <f t="shared" si="51"/>
        <v/>
      </c>
      <c r="O377" s="2"/>
      <c r="P377" s="11"/>
      <c r="Q377" s="30"/>
      <c r="R377" s="30" t="str">
        <f t="shared" si="52"/>
        <v/>
      </c>
      <c r="S377" s="4"/>
      <c r="T377" s="4"/>
      <c r="U377" s="4"/>
      <c r="V377" s="11"/>
      <c r="W377" s="4"/>
    </row>
    <row r="378" spans="1:23" ht="61.5" x14ac:dyDescent="0.25">
      <c r="A378"/>
      <c r="B378" s="2" t="str">
        <f t="shared" si="48"/>
        <v/>
      </c>
      <c r="C378" s="29" t="str">
        <f t="shared" ca="1" si="49"/>
        <v/>
      </c>
      <c r="D378" s="2"/>
      <c r="E378" s="4"/>
      <c r="F378" s="4"/>
      <c r="G378" s="4"/>
      <c r="H378" s="4"/>
      <c r="I378" s="9"/>
      <c r="J378" s="9"/>
      <c r="K378" s="3"/>
      <c r="L378" s="6"/>
      <c r="M378" s="24" t="str">
        <f t="shared" si="50"/>
        <v/>
      </c>
      <c r="N378" s="12" t="str">
        <f t="shared" si="51"/>
        <v/>
      </c>
      <c r="O378" s="2"/>
      <c r="P378" s="11"/>
      <c r="Q378" s="30"/>
      <c r="R378" s="30" t="str">
        <f t="shared" si="52"/>
        <v/>
      </c>
      <c r="S378" s="4"/>
      <c r="T378" s="4"/>
      <c r="U378" s="4"/>
      <c r="V378" s="11"/>
      <c r="W378" s="4"/>
    </row>
    <row r="379" spans="1:23" ht="61.5" x14ac:dyDescent="0.25">
      <c r="A379"/>
      <c r="B379" s="2" t="str">
        <f t="shared" si="48"/>
        <v/>
      </c>
      <c r="C379" s="29" t="str">
        <f t="shared" ca="1" si="49"/>
        <v/>
      </c>
      <c r="D379" s="2"/>
      <c r="E379" s="4"/>
      <c r="F379" s="4"/>
      <c r="G379" s="4"/>
      <c r="H379" s="4"/>
      <c r="I379" s="9"/>
      <c r="J379" s="9"/>
      <c r="K379" s="3"/>
      <c r="L379" s="6"/>
      <c r="M379" s="24" t="str">
        <f t="shared" si="50"/>
        <v/>
      </c>
      <c r="N379" s="12" t="str">
        <f t="shared" si="51"/>
        <v/>
      </c>
      <c r="O379" s="2"/>
      <c r="P379" s="11"/>
      <c r="Q379" s="30"/>
      <c r="R379" s="30" t="str">
        <f t="shared" si="52"/>
        <v/>
      </c>
      <c r="S379" s="4"/>
      <c r="T379" s="4"/>
      <c r="U379" s="4"/>
      <c r="V379" s="11"/>
      <c r="W379" s="4"/>
    </row>
    <row r="380" spans="1:23" ht="61.5" x14ac:dyDescent="0.25">
      <c r="A380"/>
      <c r="B380" s="2" t="str">
        <f t="shared" si="48"/>
        <v/>
      </c>
      <c r="C380" s="29" t="str">
        <f t="shared" ca="1" si="49"/>
        <v/>
      </c>
      <c r="D380" s="2"/>
      <c r="E380" s="4"/>
      <c r="F380" s="4"/>
      <c r="G380" s="4"/>
      <c r="H380" s="4"/>
      <c r="I380" s="9"/>
      <c r="J380" s="9"/>
      <c r="K380" s="3"/>
      <c r="L380" s="6"/>
      <c r="M380" s="24" t="str">
        <f t="shared" si="50"/>
        <v/>
      </c>
      <c r="N380" s="12" t="str">
        <f t="shared" si="51"/>
        <v/>
      </c>
      <c r="O380" s="2"/>
      <c r="P380" s="11"/>
      <c r="Q380" s="30"/>
      <c r="R380" s="30" t="str">
        <f t="shared" si="52"/>
        <v/>
      </c>
      <c r="S380" s="4"/>
      <c r="T380" s="4"/>
      <c r="U380" s="4"/>
      <c r="V380" s="11"/>
      <c r="W380" s="4"/>
    </row>
    <row r="381" spans="1:23" ht="61.5" x14ac:dyDescent="0.25">
      <c r="A381"/>
      <c r="B381" s="2" t="str">
        <f t="shared" si="48"/>
        <v/>
      </c>
      <c r="C381" s="29" t="str">
        <f t="shared" ca="1" si="49"/>
        <v/>
      </c>
      <c r="D381" s="2"/>
      <c r="E381" s="4"/>
      <c r="F381" s="4"/>
      <c r="G381" s="4"/>
      <c r="H381" s="4"/>
      <c r="I381" s="9"/>
      <c r="J381" s="9"/>
      <c r="K381" s="3"/>
      <c r="L381" s="6"/>
      <c r="M381" s="24" t="str">
        <f t="shared" si="50"/>
        <v/>
      </c>
      <c r="N381" s="12" t="str">
        <f t="shared" si="51"/>
        <v/>
      </c>
      <c r="O381" s="2"/>
      <c r="P381" s="11"/>
      <c r="Q381" s="30"/>
      <c r="R381" s="30" t="str">
        <f t="shared" si="52"/>
        <v/>
      </c>
      <c r="S381" s="4"/>
      <c r="T381" s="4"/>
      <c r="U381" s="4"/>
      <c r="V381" s="11"/>
      <c r="W381" s="4"/>
    </row>
    <row r="382" spans="1:23" ht="61.5" x14ac:dyDescent="0.25">
      <c r="A382"/>
      <c r="B382" s="2" t="str">
        <f t="shared" si="48"/>
        <v/>
      </c>
      <c r="C382" s="29" t="str">
        <f t="shared" ca="1" si="49"/>
        <v/>
      </c>
      <c r="D382" s="2"/>
      <c r="E382" s="4"/>
      <c r="F382" s="4"/>
      <c r="G382" s="4"/>
      <c r="H382" s="4"/>
      <c r="I382" s="9"/>
      <c r="J382" s="9"/>
      <c r="K382" s="3"/>
      <c r="L382" s="6"/>
      <c r="M382" s="24" t="str">
        <f t="shared" si="50"/>
        <v/>
      </c>
      <c r="N382" s="12" t="str">
        <f t="shared" si="51"/>
        <v/>
      </c>
      <c r="O382" s="2"/>
      <c r="P382" s="11"/>
      <c r="Q382" s="30"/>
      <c r="R382" s="30" t="str">
        <f t="shared" si="52"/>
        <v/>
      </c>
      <c r="S382" s="4"/>
      <c r="T382" s="4"/>
      <c r="U382" s="4"/>
      <c r="V382" s="11"/>
      <c r="W382" s="4"/>
    </row>
    <row r="383" spans="1:23" ht="61.5" x14ac:dyDescent="0.25">
      <c r="A383"/>
      <c r="B383" s="2" t="str">
        <f t="shared" si="48"/>
        <v/>
      </c>
      <c r="C383" s="29" t="str">
        <f t="shared" ca="1" si="49"/>
        <v/>
      </c>
      <c r="D383" s="2"/>
      <c r="E383" s="4"/>
      <c r="F383" s="4"/>
      <c r="G383" s="4"/>
      <c r="H383" s="4"/>
      <c r="I383" s="9"/>
      <c r="J383" s="9"/>
      <c r="K383" s="3"/>
      <c r="L383" s="6"/>
      <c r="M383" s="24" t="str">
        <f t="shared" si="50"/>
        <v/>
      </c>
      <c r="N383" s="12" t="str">
        <f t="shared" si="51"/>
        <v/>
      </c>
      <c r="O383" s="2"/>
      <c r="P383" s="11"/>
      <c r="Q383" s="30"/>
      <c r="R383" s="30" t="str">
        <f t="shared" si="52"/>
        <v/>
      </c>
      <c r="S383" s="4"/>
      <c r="T383" s="4"/>
      <c r="U383" s="4"/>
      <c r="V383" s="11"/>
      <c r="W383" s="4"/>
    </row>
    <row r="384" spans="1:23" ht="61.5" x14ac:dyDescent="0.25">
      <c r="A384"/>
      <c r="B384" s="2" t="str">
        <f t="shared" si="48"/>
        <v/>
      </c>
      <c r="C384" s="29" t="str">
        <f t="shared" ca="1" si="49"/>
        <v/>
      </c>
      <c r="D384" s="2"/>
      <c r="E384" s="4"/>
      <c r="F384" s="4"/>
      <c r="G384" s="4"/>
      <c r="H384" s="4"/>
      <c r="I384" s="9"/>
      <c r="J384" s="9"/>
      <c r="K384" s="3"/>
      <c r="L384" s="6"/>
      <c r="M384" s="24" t="str">
        <f t="shared" si="50"/>
        <v/>
      </c>
      <c r="N384" s="12" t="str">
        <f t="shared" si="51"/>
        <v/>
      </c>
      <c r="O384" s="2"/>
      <c r="P384" s="11"/>
      <c r="Q384" s="30"/>
      <c r="R384" s="30" t="str">
        <f t="shared" si="52"/>
        <v/>
      </c>
      <c r="S384" s="4"/>
      <c r="T384" s="4"/>
      <c r="U384" s="4"/>
      <c r="V384" s="11"/>
      <c r="W384" s="4"/>
    </row>
    <row r="385" spans="1:23" ht="61.5" x14ac:dyDescent="0.25">
      <c r="A385"/>
      <c r="B385" s="2" t="str">
        <f t="shared" si="48"/>
        <v/>
      </c>
      <c r="C385" s="29" t="str">
        <f t="shared" ca="1" si="49"/>
        <v/>
      </c>
      <c r="D385" s="2"/>
      <c r="E385" s="4"/>
      <c r="F385" s="4"/>
      <c r="G385" s="4"/>
      <c r="H385" s="4"/>
      <c r="I385" s="9"/>
      <c r="J385" s="9"/>
      <c r="K385" s="3"/>
      <c r="L385" s="6"/>
      <c r="M385" s="24" t="str">
        <f t="shared" si="50"/>
        <v/>
      </c>
      <c r="N385" s="12" t="str">
        <f t="shared" si="51"/>
        <v/>
      </c>
      <c r="O385" s="2"/>
      <c r="P385" s="11"/>
      <c r="Q385" s="30"/>
      <c r="R385" s="30" t="str">
        <f t="shared" si="52"/>
        <v/>
      </c>
      <c r="S385" s="4"/>
      <c r="T385" s="4"/>
      <c r="U385" s="4"/>
      <c r="V385" s="11"/>
      <c r="W385" s="4"/>
    </row>
    <row r="386" spans="1:23" ht="61.5" x14ac:dyDescent="0.25">
      <c r="A386"/>
      <c r="B386" s="2" t="str">
        <f t="shared" si="48"/>
        <v/>
      </c>
      <c r="C386" s="29" t="str">
        <f t="shared" ca="1" si="49"/>
        <v/>
      </c>
      <c r="D386" s="2"/>
      <c r="E386" s="4"/>
      <c r="F386" s="4"/>
      <c r="G386" s="4"/>
      <c r="H386" s="4"/>
      <c r="I386" s="9"/>
      <c r="J386" s="9"/>
      <c r="K386" s="3"/>
      <c r="L386" s="6"/>
      <c r="M386" s="24" t="str">
        <f t="shared" si="50"/>
        <v/>
      </c>
      <c r="N386" s="12" t="str">
        <f t="shared" si="51"/>
        <v/>
      </c>
      <c r="O386" s="2"/>
      <c r="P386" s="11"/>
      <c r="Q386" s="30"/>
      <c r="R386" s="30" t="str">
        <f t="shared" si="52"/>
        <v/>
      </c>
      <c r="S386" s="4"/>
      <c r="T386" s="4"/>
      <c r="U386" s="4"/>
      <c r="V386" s="11"/>
      <c r="W386" s="4"/>
    </row>
    <row r="387" spans="1:23" ht="61.5" x14ac:dyDescent="0.25">
      <c r="A387"/>
      <c r="B387" s="2" t="str">
        <f t="shared" si="48"/>
        <v/>
      </c>
      <c r="C387" s="29" t="str">
        <f t="shared" ca="1" si="49"/>
        <v/>
      </c>
      <c r="D387" s="2"/>
      <c r="E387" s="4"/>
      <c r="F387" s="4"/>
      <c r="G387" s="4"/>
      <c r="H387" s="4"/>
      <c r="I387" s="9"/>
      <c r="J387" s="9"/>
      <c r="K387" s="3"/>
      <c r="L387" s="6"/>
      <c r="M387" s="24" t="str">
        <f t="shared" si="50"/>
        <v/>
      </c>
      <c r="N387" s="12" t="str">
        <f t="shared" si="51"/>
        <v/>
      </c>
      <c r="O387" s="2"/>
      <c r="P387" s="11"/>
      <c r="Q387" s="30"/>
      <c r="R387" s="30" t="str">
        <f t="shared" si="52"/>
        <v/>
      </c>
      <c r="S387" s="4"/>
      <c r="T387" s="4"/>
      <c r="U387" s="4"/>
      <c r="V387" s="11"/>
      <c r="W387" s="4"/>
    </row>
    <row r="388" spans="1:23" ht="61.5" x14ac:dyDescent="0.25">
      <c r="A388"/>
      <c r="B388" s="2" t="str">
        <f t="shared" si="48"/>
        <v/>
      </c>
      <c r="C388" s="29" t="str">
        <f t="shared" ca="1" si="49"/>
        <v/>
      </c>
      <c r="D388" s="2"/>
      <c r="E388" s="4"/>
      <c r="F388" s="4"/>
      <c r="G388" s="4"/>
      <c r="H388" s="4"/>
      <c r="I388" s="9"/>
      <c r="J388" s="9"/>
      <c r="K388" s="3"/>
      <c r="L388" s="6"/>
      <c r="M388" s="24" t="str">
        <f t="shared" si="50"/>
        <v/>
      </c>
      <c r="N388" s="12" t="str">
        <f t="shared" si="51"/>
        <v/>
      </c>
      <c r="O388" s="2"/>
      <c r="P388" s="11"/>
      <c r="Q388" s="30"/>
      <c r="R388" s="30" t="str">
        <f t="shared" si="52"/>
        <v/>
      </c>
      <c r="S388" s="4"/>
      <c r="T388" s="4"/>
      <c r="U388" s="4"/>
      <c r="V388" s="11"/>
      <c r="W388" s="4"/>
    </row>
    <row r="389" spans="1:23" ht="61.5" x14ac:dyDescent="0.25">
      <c r="A389"/>
      <c r="B389" s="2" t="str">
        <f t="shared" si="48"/>
        <v/>
      </c>
      <c r="C389" s="29" t="str">
        <f t="shared" ca="1" si="49"/>
        <v/>
      </c>
      <c r="D389" s="2"/>
      <c r="E389" s="4"/>
      <c r="F389" s="4"/>
      <c r="G389" s="4"/>
      <c r="H389" s="4"/>
      <c r="I389" s="9"/>
      <c r="J389" s="9"/>
      <c r="K389" s="3"/>
      <c r="L389" s="6"/>
      <c r="M389" s="24" t="str">
        <f t="shared" si="50"/>
        <v/>
      </c>
      <c r="N389" s="12" t="str">
        <f t="shared" si="51"/>
        <v/>
      </c>
      <c r="O389" s="2"/>
      <c r="P389" s="11"/>
      <c r="Q389" s="30"/>
      <c r="R389" s="30" t="str">
        <f t="shared" si="52"/>
        <v/>
      </c>
      <c r="S389" s="4"/>
      <c r="T389" s="4"/>
      <c r="U389" s="4"/>
      <c r="V389" s="11"/>
      <c r="W389" s="4"/>
    </row>
    <row r="390" spans="1:23" ht="61.5" x14ac:dyDescent="0.25">
      <c r="A390"/>
      <c r="B390" s="2" t="str">
        <f t="shared" si="48"/>
        <v/>
      </c>
      <c r="C390" s="29" t="str">
        <f t="shared" ca="1" si="49"/>
        <v/>
      </c>
      <c r="D390" s="2"/>
      <c r="E390" s="4"/>
      <c r="F390" s="4"/>
      <c r="G390" s="4"/>
      <c r="H390" s="4"/>
      <c r="I390" s="9"/>
      <c r="J390" s="9"/>
      <c r="K390" s="3"/>
      <c r="L390" s="6"/>
      <c r="M390" s="24" t="str">
        <f t="shared" si="50"/>
        <v/>
      </c>
      <c r="N390" s="12" t="str">
        <f t="shared" si="51"/>
        <v/>
      </c>
      <c r="O390" s="2"/>
      <c r="P390" s="11"/>
      <c r="Q390" s="30"/>
      <c r="R390" s="30" t="str">
        <f t="shared" si="52"/>
        <v/>
      </c>
      <c r="S390" s="4"/>
      <c r="T390" s="4"/>
      <c r="U390" s="4"/>
      <c r="V390" s="11"/>
      <c r="W390" s="4"/>
    </row>
    <row r="391" spans="1:23" ht="61.5" x14ac:dyDescent="0.25">
      <c r="A391"/>
      <c r="B391" s="2" t="str">
        <f t="shared" si="48"/>
        <v/>
      </c>
      <c r="C391" s="29" t="str">
        <f t="shared" ca="1" si="49"/>
        <v/>
      </c>
      <c r="D391" s="2"/>
      <c r="E391" s="4"/>
      <c r="F391" s="4"/>
      <c r="G391" s="4"/>
      <c r="H391" s="4"/>
      <c r="I391" s="9"/>
      <c r="J391" s="9"/>
      <c r="K391" s="3"/>
      <c r="L391" s="6"/>
      <c r="M391" s="24" t="str">
        <f t="shared" si="50"/>
        <v/>
      </c>
      <c r="N391" s="12" t="str">
        <f t="shared" si="51"/>
        <v/>
      </c>
      <c r="O391" s="2"/>
      <c r="P391" s="11"/>
      <c r="Q391" s="30"/>
      <c r="R391" s="30" t="str">
        <f t="shared" si="52"/>
        <v/>
      </c>
      <c r="S391" s="4"/>
      <c r="T391" s="4"/>
      <c r="U391" s="4"/>
      <c r="V391" s="11"/>
      <c r="W391" s="4"/>
    </row>
    <row r="392" spans="1:23" ht="61.5" x14ac:dyDescent="0.25">
      <c r="A392"/>
      <c r="B392" s="2" t="str">
        <f t="shared" si="48"/>
        <v/>
      </c>
      <c r="C392" s="29" t="str">
        <f t="shared" ca="1" si="49"/>
        <v/>
      </c>
      <c r="D392" s="2"/>
      <c r="E392" s="4"/>
      <c r="F392" s="4"/>
      <c r="G392" s="4"/>
      <c r="H392" s="4"/>
      <c r="I392" s="9"/>
      <c r="J392" s="9"/>
      <c r="K392" s="3"/>
      <c r="L392" s="6"/>
      <c r="M392" s="24" t="str">
        <f t="shared" si="50"/>
        <v/>
      </c>
      <c r="N392" s="12" t="str">
        <f t="shared" si="51"/>
        <v/>
      </c>
      <c r="O392" s="2"/>
      <c r="P392" s="11"/>
      <c r="Q392" s="30"/>
      <c r="R392" s="30" t="str">
        <f t="shared" si="52"/>
        <v/>
      </c>
      <c r="S392" s="4"/>
      <c r="T392" s="4"/>
      <c r="U392" s="4"/>
      <c r="V392" s="11"/>
      <c r="W392" s="4"/>
    </row>
    <row r="393" spans="1:23" ht="61.5" x14ac:dyDescent="0.25">
      <c r="A393"/>
      <c r="B393" s="2" t="str">
        <f t="shared" si="48"/>
        <v/>
      </c>
      <c r="C393" s="29" t="str">
        <f t="shared" ca="1" si="49"/>
        <v/>
      </c>
      <c r="D393" s="2"/>
      <c r="E393" s="4"/>
      <c r="F393" s="4"/>
      <c r="G393" s="4"/>
      <c r="H393" s="4"/>
      <c r="I393" s="9"/>
      <c r="J393" s="9"/>
      <c r="K393" s="3"/>
      <c r="L393" s="6"/>
      <c r="M393" s="24" t="str">
        <f t="shared" si="50"/>
        <v/>
      </c>
      <c r="N393" s="12" t="str">
        <f t="shared" si="51"/>
        <v/>
      </c>
      <c r="O393" s="2"/>
      <c r="P393" s="11"/>
      <c r="Q393" s="30"/>
      <c r="R393" s="30" t="str">
        <f t="shared" si="52"/>
        <v/>
      </c>
      <c r="S393" s="4"/>
      <c r="T393" s="4"/>
      <c r="U393" s="4"/>
      <c r="V393" s="11"/>
      <c r="W393" s="4"/>
    </row>
    <row r="394" spans="1:23" ht="61.5" x14ac:dyDescent="0.25">
      <c r="A394"/>
      <c r="B394" s="2" t="str">
        <f t="shared" si="48"/>
        <v/>
      </c>
      <c r="C394" s="29" t="str">
        <f t="shared" ca="1" si="49"/>
        <v/>
      </c>
      <c r="D394" s="2"/>
      <c r="E394" s="4"/>
      <c r="F394" s="4"/>
      <c r="G394" s="4"/>
      <c r="H394" s="4"/>
      <c r="I394" s="9"/>
      <c r="J394" s="9"/>
      <c r="K394" s="3"/>
      <c r="L394" s="6"/>
      <c r="M394" s="24" t="str">
        <f t="shared" si="50"/>
        <v/>
      </c>
      <c r="N394" s="12" t="str">
        <f t="shared" si="51"/>
        <v/>
      </c>
      <c r="O394" s="2"/>
      <c r="P394" s="11"/>
      <c r="Q394" s="30"/>
      <c r="R394" s="30" t="str">
        <f t="shared" si="52"/>
        <v/>
      </c>
      <c r="S394" s="4"/>
      <c r="T394" s="4"/>
      <c r="U394" s="4"/>
      <c r="V394" s="11"/>
      <c r="W394" s="4"/>
    </row>
    <row r="395" spans="1:23" ht="61.5" x14ac:dyDescent="0.25">
      <c r="A395"/>
      <c r="B395" s="2" t="str">
        <f t="shared" si="48"/>
        <v/>
      </c>
      <c r="C395" s="29" t="str">
        <f t="shared" ca="1" si="49"/>
        <v/>
      </c>
      <c r="D395" s="2"/>
      <c r="E395" s="4"/>
      <c r="F395" s="4"/>
      <c r="G395" s="4"/>
      <c r="H395" s="4"/>
      <c r="I395" s="9"/>
      <c r="J395" s="9"/>
      <c r="K395" s="3"/>
      <c r="L395" s="6"/>
      <c r="M395" s="24" t="str">
        <f t="shared" si="50"/>
        <v/>
      </c>
      <c r="N395" s="12" t="str">
        <f t="shared" si="51"/>
        <v/>
      </c>
      <c r="O395" s="2"/>
      <c r="P395" s="11"/>
      <c r="Q395" s="30"/>
      <c r="R395" s="30" t="str">
        <f t="shared" si="52"/>
        <v/>
      </c>
      <c r="S395" s="4"/>
      <c r="T395" s="4"/>
      <c r="U395" s="4"/>
      <c r="V395" s="11"/>
      <c r="W395" s="4"/>
    </row>
    <row r="396" spans="1:23" ht="61.5" x14ac:dyDescent="0.25">
      <c r="A396"/>
      <c r="B396" s="2" t="str">
        <f t="shared" si="48"/>
        <v/>
      </c>
      <c r="C396" s="29" t="str">
        <f t="shared" ca="1" si="49"/>
        <v/>
      </c>
      <c r="D396" s="2"/>
      <c r="E396" s="4"/>
      <c r="F396" s="4"/>
      <c r="G396" s="4"/>
      <c r="H396" s="4"/>
      <c r="I396" s="9"/>
      <c r="J396" s="9"/>
      <c r="K396" s="3"/>
      <c r="L396" s="6"/>
      <c r="M396" s="24" t="str">
        <f t="shared" si="50"/>
        <v/>
      </c>
      <c r="N396" s="12" t="str">
        <f t="shared" si="51"/>
        <v/>
      </c>
      <c r="O396" s="2"/>
      <c r="P396" s="11"/>
      <c r="Q396" s="30"/>
      <c r="R396" s="30" t="str">
        <f t="shared" si="52"/>
        <v/>
      </c>
      <c r="S396" s="4"/>
      <c r="T396" s="4"/>
      <c r="U396" s="4"/>
      <c r="V396" s="11"/>
      <c r="W396" s="4"/>
    </row>
    <row r="397" spans="1:23" ht="61.5" x14ac:dyDescent="0.25">
      <c r="A397"/>
      <c r="B397" s="2" t="str">
        <f t="shared" si="48"/>
        <v/>
      </c>
      <c r="C397" s="29" t="str">
        <f t="shared" ca="1" si="49"/>
        <v/>
      </c>
      <c r="D397" s="2"/>
      <c r="E397" s="4"/>
      <c r="F397" s="4"/>
      <c r="G397" s="4"/>
      <c r="H397" s="4"/>
      <c r="I397" s="9"/>
      <c r="J397" s="9"/>
      <c r="K397" s="3"/>
      <c r="L397" s="6"/>
      <c r="M397" s="24" t="str">
        <f t="shared" si="50"/>
        <v/>
      </c>
      <c r="N397" s="12" t="str">
        <f t="shared" si="51"/>
        <v/>
      </c>
      <c r="O397" s="2"/>
      <c r="P397" s="11"/>
      <c r="Q397" s="30"/>
      <c r="R397" s="30" t="str">
        <f t="shared" si="52"/>
        <v/>
      </c>
      <c r="S397" s="4"/>
      <c r="T397" s="4"/>
      <c r="U397" s="4"/>
      <c r="V397" s="11"/>
      <c r="W397" s="4"/>
    </row>
    <row r="398" spans="1:23" ht="61.5" x14ac:dyDescent="0.25">
      <c r="A398"/>
      <c r="B398" s="2" t="str">
        <f t="shared" si="48"/>
        <v/>
      </c>
      <c r="C398" s="29" t="str">
        <f t="shared" ca="1" si="49"/>
        <v/>
      </c>
      <c r="D398" s="2"/>
      <c r="E398" s="4"/>
      <c r="F398" s="4"/>
      <c r="G398" s="4"/>
      <c r="H398" s="4"/>
      <c r="I398" s="9"/>
      <c r="J398" s="9"/>
      <c r="K398" s="3"/>
      <c r="L398" s="6"/>
      <c r="M398" s="24" t="str">
        <f t="shared" si="50"/>
        <v/>
      </c>
      <c r="N398" s="12" t="str">
        <f t="shared" si="51"/>
        <v/>
      </c>
      <c r="O398" s="2"/>
      <c r="P398" s="11"/>
      <c r="Q398" s="30"/>
      <c r="R398" s="30" t="str">
        <f t="shared" si="52"/>
        <v/>
      </c>
      <c r="S398" s="4"/>
      <c r="T398" s="4"/>
      <c r="U398" s="4"/>
      <c r="V398" s="11"/>
      <c r="W398" s="4"/>
    </row>
    <row r="399" spans="1:23" ht="61.5" x14ac:dyDescent="0.25">
      <c r="A399"/>
      <c r="B399" s="2" t="str">
        <f t="shared" si="48"/>
        <v/>
      </c>
      <c r="C399" s="29" t="str">
        <f t="shared" ca="1" si="49"/>
        <v/>
      </c>
      <c r="D399" s="2"/>
      <c r="E399" s="4"/>
      <c r="F399" s="4"/>
      <c r="G399" s="4"/>
      <c r="H399" s="4"/>
      <c r="I399" s="9"/>
      <c r="J399" s="9"/>
      <c r="K399" s="3"/>
      <c r="L399" s="6"/>
      <c r="M399" s="24" t="str">
        <f t="shared" si="50"/>
        <v/>
      </c>
      <c r="N399" s="12" t="str">
        <f t="shared" si="51"/>
        <v/>
      </c>
      <c r="O399" s="2"/>
      <c r="P399" s="11"/>
      <c r="Q399" s="30"/>
      <c r="R399" s="30" t="str">
        <f t="shared" si="52"/>
        <v/>
      </c>
      <c r="S399" s="4"/>
      <c r="T399" s="4"/>
      <c r="U399" s="4"/>
      <c r="V399" s="11"/>
      <c r="W399" s="4"/>
    </row>
    <row r="400" spans="1:23" ht="61.5" x14ac:dyDescent="0.25">
      <c r="A400"/>
      <c r="B400" s="2" t="str">
        <f t="shared" si="48"/>
        <v/>
      </c>
      <c r="C400" s="29" t="str">
        <f t="shared" ca="1" si="49"/>
        <v/>
      </c>
      <c r="D400" s="2"/>
      <c r="E400" s="4"/>
      <c r="F400" s="4"/>
      <c r="G400" s="4"/>
      <c r="H400" s="4"/>
      <c r="I400" s="9"/>
      <c r="J400" s="9"/>
      <c r="K400" s="3"/>
      <c r="L400" s="6"/>
      <c r="M400" s="24" t="str">
        <f t="shared" si="50"/>
        <v/>
      </c>
      <c r="N400" s="12" t="str">
        <f t="shared" si="51"/>
        <v/>
      </c>
      <c r="O400" s="2"/>
      <c r="P400" s="11"/>
      <c r="Q400" s="30"/>
      <c r="R400" s="30" t="str">
        <f t="shared" si="52"/>
        <v/>
      </c>
      <c r="S400" s="4"/>
      <c r="T400" s="4"/>
      <c r="U400" s="4"/>
      <c r="V400" s="11"/>
      <c r="W400" s="4"/>
    </row>
    <row r="401" spans="1:23" ht="61.5" x14ac:dyDescent="0.25">
      <c r="A401"/>
      <c r="B401" s="2" t="str">
        <f t="shared" si="48"/>
        <v/>
      </c>
      <c r="C401" s="29" t="str">
        <f t="shared" ca="1" si="49"/>
        <v/>
      </c>
      <c r="D401" s="2"/>
      <c r="E401" s="4"/>
      <c r="F401" s="4"/>
      <c r="G401" s="4"/>
      <c r="H401" s="4"/>
      <c r="I401" s="9"/>
      <c r="J401" s="9"/>
      <c r="K401" s="3"/>
      <c r="L401" s="6"/>
      <c r="M401" s="24" t="str">
        <f t="shared" si="50"/>
        <v/>
      </c>
      <c r="N401" s="12" t="str">
        <f t="shared" si="51"/>
        <v/>
      </c>
      <c r="O401" s="2"/>
      <c r="P401" s="11"/>
      <c r="Q401" s="30"/>
      <c r="R401" s="30" t="str">
        <f t="shared" si="52"/>
        <v/>
      </c>
      <c r="S401" s="4"/>
      <c r="T401" s="4"/>
      <c r="U401" s="4"/>
      <c r="V401" s="11"/>
      <c r="W401" s="4"/>
    </row>
    <row r="402" spans="1:23" ht="61.5" x14ac:dyDescent="0.25">
      <c r="A402"/>
      <c r="B402" s="2" t="str">
        <f t="shared" si="48"/>
        <v/>
      </c>
      <c r="C402" s="29" t="str">
        <f t="shared" ca="1" si="49"/>
        <v/>
      </c>
      <c r="D402" s="2"/>
      <c r="E402" s="4"/>
      <c r="F402" s="4"/>
      <c r="G402" s="4"/>
      <c r="H402" s="4"/>
      <c r="I402" s="9"/>
      <c r="J402" s="9"/>
      <c r="K402" s="3"/>
      <c r="L402" s="6"/>
      <c r="M402" s="24" t="str">
        <f t="shared" si="50"/>
        <v/>
      </c>
      <c r="N402" s="12" t="str">
        <f t="shared" si="51"/>
        <v/>
      </c>
      <c r="O402" s="2"/>
      <c r="P402" s="11"/>
      <c r="Q402" s="30"/>
      <c r="R402" s="30" t="str">
        <f t="shared" si="52"/>
        <v/>
      </c>
      <c r="S402" s="4"/>
      <c r="T402" s="4"/>
      <c r="U402" s="4"/>
      <c r="V402" s="11"/>
      <c r="W402" s="4"/>
    </row>
    <row r="403" spans="1:23" ht="61.5" x14ac:dyDescent="0.25">
      <c r="A403"/>
      <c r="B403" s="2" t="str">
        <f t="shared" si="48"/>
        <v/>
      </c>
      <c r="C403" s="29" t="str">
        <f t="shared" ca="1" si="49"/>
        <v/>
      </c>
      <c r="D403" s="2"/>
      <c r="E403" s="4"/>
      <c r="F403" s="4"/>
      <c r="G403" s="4"/>
      <c r="H403" s="4"/>
      <c r="I403" s="9"/>
      <c r="J403" s="9"/>
      <c r="K403" s="3"/>
      <c r="L403" s="6"/>
      <c r="M403" s="24" t="str">
        <f t="shared" si="50"/>
        <v/>
      </c>
      <c r="N403" s="12" t="str">
        <f t="shared" si="51"/>
        <v/>
      </c>
      <c r="O403" s="2"/>
      <c r="P403" s="11"/>
      <c r="Q403" s="30"/>
      <c r="R403" s="30" t="str">
        <f t="shared" si="52"/>
        <v/>
      </c>
      <c r="S403" s="4"/>
      <c r="T403" s="4"/>
      <c r="U403" s="4"/>
      <c r="V403" s="11"/>
      <c r="W403" s="4"/>
    </row>
    <row r="404" spans="1:23" ht="61.5" x14ac:dyDescent="0.25">
      <c r="A404"/>
      <c r="B404" s="2" t="str">
        <f t="shared" si="48"/>
        <v/>
      </c>
      <c r="C404" s="29" t="str">
        <f t="shared" ca="1" si="49"/>
        <v/>
      </c>
      <c r="D404" s="2"/>
      <c r="E404" s="4"/>
      <c r="F404" s="4"/>
      <c r="G404" s="4"/>
      <c r="H404" s="4"/>
      <c r="I404" s="9"/>
      <c r="J404" s="9"/>
      <c r="K404" s="3"/>
      <c r="L404" s="6"/>
      <c r="M404" s="24" t="str">
        <f t="shared" si="50"/>
        <v/>
      </c>
      <c r="N404" s="12" t="str">
        <f t="shared" si="51"/>
        <v/>
      </c>
      <c r="O404" s="2"/>
      <c r="P404" s="11"/>
      <c r="Q404" s="30"/>
      <c r="R404" s="30" t="str">
        <f t="shared" si="52"/>
        <v/>
      </c>
      <c r="S404" s="4"/>
      <c r="T404" s="4"/>
      <c r="U404" s="4"/>
      <c r="V404" s="11"/>
      <c r="W404" s="4"/>
    </row>
    <row r="405" spans="1:23" ht="61.5" x14ac:dyDescent="0.25">
      <c r="A405"/>
      <c r="B405" s="2" t="str">
        <f t="shared" si="48"/>
        <v/>
      </c>
      <c r="C405" s="29" t="str">
        <f t="shared" ca="1" si="49"/>
        <v/>
      </c>
      <c r="D405" s="2"/>
      <c r="E405" s="4"/>
      <c r="F405" s="4"/>
      <c r="G405" s="4"/>
      <c r="H405" s="4"/>
      <c r="I405" s="9"/>
      <c r="J405" s="9"/>
      <c r="K405" s="3"/>
      <c r="L405" s="6"/>
      <c r="M405" s="24" t="str">
        <f t="shared" si="50"/>
        <v/>
      </c>
      <c r="N405" s="12" t="str">
        <f t="shared" si="51"/>
        <v/>
      </c>
      <c r="O405" s="2"/>
      <c r="P405" s="11"/>
      <c r="Q405" s="30"/>
      <c r="R405" s="30" t="str">
        <f t="shared" si="52"/>
        <v/>
      </c>
      <c r="S405" s="4"/>
      <c r="T405" s="4"/>
      <c r="U405" s="4"/>
      <c r="V405" s="11"/>
      <c r="W405" s="4"/>
    </row>
    <row r="406" spans="1:23" ht="61.5" x14ac:dyDescent="0.25">
      <c r="A406"/>
      <c r="B406" s="2" t="str">
        <f t="shared" si="48"/>
        <v/>
      </c>
      <c r="C406" s="29" t="str">
        <f t="shared" ca="1" si="49"/>
        <v/>
      </c>
      <c r="D406" s="2"/>
      <c r="E406" s="4"/>
      <c r="F406" s="4"/>
      <c r="G406" s="4"/>
      <c r="H406" s="4"/>
      <c r="I406" s="9"/>
      <c r="J406" s="9"/>
      <c r="K406" s="3"/>
      <c r="L406" s="6"/>
      <c r="M406" s="24" t="str">
        <f t="shared" si="50"/>
        <v/>
      </c>
      <c r="N406" s="12" t="str">
        <f t="shared" si="51"/>
        <v/>
      </c>
      <c r="O406" s="2"/>
      <c r="P406" s="11"/>
      <c r="Q406" s="30"/>
      <c r="R406" s="30" t="str">
        <f t="shared" si="52"/>
        <v/>
      </c>
      <c r="S406" s="4"/>
      <c r="T406" s="4"/>
      <c r="U406" s="4"/>
      <c r="V406" s="11"/>
      <c r="W406" s="4"/>
    </row>
    <row r="407" spans="1:23" ht="61.5" x14ac:dyDescent="0.25">
      <c r="A407"/>
      <c r="B407" s="2" t="str">
        <f t="shared" si="48"/>
        <v/>
      </c>
      <c r="C407" s="29" t="str">
        <f t="shared" ca="1" si="49"/>
        <v/>
      </c>
      <c r="D407" s="2"/>
      <c r="E407" s="4"/>
      <c r="F407" s="4"/>
      <c r="G407" s="4"/>
      <c r="H407" s="4"/>
      <c r="I407" s="9"/>
      <c r="J407" s="9"/>
      <c r="K407" s="3"/>
      <c r="L407" s="6"/>
      <c r="M407" s="24" t="str">
        <f t="shared" si="50"/>
        <v/>
      </c>
      <c r="N407" s="12" t="str">
        <f t="shared" si="51"/>
        <v/>
      </c>
      <c r="O407" s="2"/>
      <c r="P407" s="11"/>
      <c r="Q407" s="30"/>
      <c r="R407" s="30" t="str">
        <f t="shared" si="52"/>
        <v/>
      </c>
      <c r="S407" s="4"/>
      <c r="T407" s="4"/>
      <c r="U407" s="4"/>
      <c r="V407" s="11"/>
      <c r="W407" s="4"/>
    </row>
    <row r="408" spans="1:23" ht="61.5" x14ac:dyDescent="0.25">
      <c r="A408"/>
      <c r="B408" s="2" t="str">
        <f t="shared" si="48"/>
        <v/>
      </c>
      <c r="C408" s="29" t="str">
        <f t="shared" ca="1" si="49"/>
        <v/>
      </c>
      <c r="D408" s="2"/>
      <c r="E408" s="4"/>
      <c r="F408" s="4"/>
      <c r="G408" s="4"/>
      <c r="H408" s="4"/>
      <c r="I408" s="9"/>
      <c r="J408" s="9"/>
      <c r="K408" s="3"/>
      <c r="L408" s="6"/>
      <c r="M408" s="24" t="str">
        <f t="shared" si="50"/>
        <v/>
      </c>
      <c r="N408" s="12" t="str">
        <f t="shared" si="51"/>
        <v/>
      </c>
      <c r="O408" s="2"/>
      <c r="P408" s="11"/>
      <c r="Q408" s="30"/>
      <c r="R408" s="30" t="str">
        <f t="shared" si="52"/>
        <v/>
      </c>
      <c r="S408" s="4"/>
      <c r="T408" s="4"/>
      <c r="U408" s="4"/>
      <c r="V408" s="11"/>
      <c r="W408" s="4"/>
    </row>
    <row r="409" spans="1:23" ht="61.5" x14ac:dyDescent="0.25">
      <c r="A409"/>
      <c r="B409" s="2" t="str">
        <f t="shared" si="48"/>
        <v/>
      </c>
      <c r="C409" s="29" t="str">
        <f t="shared" ca="1" si="49"/>
        <v/>
      </c>
      <c r="D409" s="2"/>
      <c r="E409" s="4"/>
      <c r="F409" s="4"/>
      <c r="G409" s="4"/>
      <c r="H409" s="4"/>
      <c r="I409" s="9"/>
      <c r="J409" s="9"/>
      <c r="K409" s="3"/>
      <c r="L409" s="6"/>
      <c r="M409" s="24" t="str">
        <f t="shared" si="50"/>
        <v/>
      </c>
      <c r="N409" s="12" t="str">
        <f t="shared" si="51"/>
        <v/>
      </c>
      <c r="O409" s="2"/>
      <c r="P409" s="11"/>
      <c r="Q409" s="30"/>
      <c r="R409" s="30" t="str">
        <f t="shared" si="52"/>
        <v/>
      </c>
      <c r="S409" s="4"/>
      <c r="T409" s="4"/>
      <c r="U409" s="4"/>
      <c r="V409" s="11"/>
      <c r="W409" s="4"/>
    </row>
    <row r="410" spans="1:23" ht="61.5" x14ac:dyDescent="0.25">
      <c r="A410"/>
      <c r="B410" s="2" t="str">
        <f t="shared" ref="B410:B424" si="53">IF(D410="","",IF(I410="","PENDENTE","RESPONDIDO"))</f>
        <v/>
      </c>
      <c r="C410" s="29" t="str">
        <f t="shared" ref="C410:C424" ca="1" si="54">IF(D410="","",IF(I410="",(K410+20)-TODAY(),""))</f>
        <v/>
      </c>
      <c r="D410" s="2"/>
      <c r="E410" s="4"/>
      <c r="F410" s="4"/>
      <c r="G410" s="4"/>
      <c r="H410" s="4"/>
      <c r="I410" s="9"/>
      <c r="J410" s="9"/>
      <c r="K410" s="3"/>
      <c r="L410" s="6"/>
      <c r="M410" s="24" t="str">
        <f t="shared" ref="M410:M424" si="55">IF(L410="","",L410-K410)</f>
        <v/>
      </c>
      <c r="N410" s="12" t="str">
        <f t="shared" ref="N410:N424" si="56">IF(L410="","",IF((L410-K410)&gt;20,"Sim","Não"))</f>
        <v/>
      </c>
      <c r="O410" s="2"/>
      <c r="P410" s="11"/>
      <c r="Q410" s="30"/>
      <c r="R410" s="30" t="str">
        <f t="shared" ref="R410:R424" si="57">IF(D410="","",IF(P410="","F","J"))</f>
        <v/>
      </c>
      <c r="S410" s="4"/>
      <c r="T410" s="4"/>
      <c r="U410" s="4"/>
      <c r="V410" s="11"/>
      <c r="W410" s="4"/>
    </row>
    <row r="411" spans="1:23" ht="61.5" x14ac:dyDescent="0.25">
      <c r="A411"/>
      <c r="B411" s="2" t="str">
        <f t="shared" si="53"/>
        <v/>
      </c>
      <c r="C411" s="29" t="str">
        <f t="shared" ca="1" si="54"/>
        <v/>
      </c>
      <c r="D411" s="2"/>
      <c r="E411" s="4"/>
      <c r="F411" s="4"/>
      <c r="G411" s="4"/>
      <c r="H411" s="4"/>
      <c r="I411" s="9"/>
      <c r="J411" s="9"/>
      <c r="K411" s="3"/>
      <c r="L411" s="6"/>
      <c r="M411" s="24" t="str">
        <f t="shared" si="55"/>
        <v/>
      </c>
      <c r="N411" s="12" t="str">
        <f t="shared" si="56"/>
        <v/>
      </c>
      <c r="O411" s="2"/>
      <c r="P411" s="11"/>
      <c r="Q411" s="30"/>
      <c r="R411" s="30" t="str">
        <f t="shared" si="57"/>
        <v/>
      </c>
      <c r="S411" s="4"/>
      <c r="T411" s="4"/>
      <c r="U411" s="4"/>
      <c r="V411" s="11"/>
      <c r="W411" s="4"/>
    </row>
    <row r="412" spans="1:23" ht="22.5" customHeight="1" x14ac:dyDescent="0.25">
      <c r="A412"/>
      <c r="B412" s="2" t="str">
        <f t="shared" si="53"/>
        <v/>
      </c>
      <c r="C412" s="29" t="str">
        <f t="shared" ca="1" si="54"/>
        <v/>
      </c>
      <c r="D412" s="2"/>
      <c r="E412" s="4"/>
      <c r="F412" s="4"/>
      <c r="G412" s="4"/>
      <c r="H412" s="4"/>
      <c r="I412" s="9"/>
      <c r="J412" s="9"/>
      <c r="K412" s="3"/>
      <c r="L412" s="6"/>
      <c r="M412" s="24" t="str">
        <f t="shared" si="55"/>
        <v/>
      </c>
      <c r="N412" s="12" t="str">
        <f t="shared" si="56"/>
        <v/>
      </c>
      <c r="O412" s="2"/>
      <c r="P412" s="11"/>
      <c r="Q412" s="30"/>
      <c r="R412" s="30" t="str">
        <f t="shared" si="57"/>
        <v/>
      </c>
      <c r="S412" s="4"/>
      <c r="T412" s="4"/>
      <c r="U412" s="4"/>
      <c r="V412" s="11"/>
      <c r="W412" s="4"/>
    </row>
    <row r="413" spans="1:23" ht="22.5" customHeight="1" x14ac:dyDescent="0.25">
      <c r="A413"/>
      <c r="B413" s="2" t="str">
        <f t="shared" si="53"/>
        <v/>
      </c>
      <c r="C413" s="29" t="str">
        <f t="shared" ca="1" si="54"/>
        <v/>
      </c>
      <c r="D413" s="2"/>
      <c r="E413" s="4"/>
      <c r="F413" s="4"/>
      <c r="G413" s="4"/>
      <c r="H413" s="4"/>
      <c r="I413" s="9"/>
      <c r="J413" s="9"/>
      <c r="K413" s="3"/>
      <c r="L413" s="6"/>
      <c r="M413" s="24" t="str">
        <f t="shared" si="55"/>
        <v/>
      </c>
      <c r="N413" s="12" t="str">
        <f t="shared" si="56"/>
        <v/>
      </c>
      <c r="O413" s="2"/>
      <c r="P413" s="11"/>
      <c r="Q413" s="30"/>
      <c r="R413" s="30" t="str">
        <f t="shared" si="57"/>
        <v/>
      </c>
      <c r="S413" s="4"/>
      <c r="T413" s="4"/>
      <c r="U413" s="4"/>
      <c r="V413" s="11"/>
      <c r="W413" s="4"/>
    </row>
    <row r="414" spans="1:23" ht="18" customHeight="1" x14ac:dyDescent="0.25">
      <c r="A414"/>
      <c r="B414" s="2" t="str">
        <f t="shared" si="53"/>
        <v/>
      </c>
      <c r="C414" s="29" t="str">
        <f t="shared" ca="1" si="54"/>
        <v/>
      </c>
      <c r="D414" s="2"/>
      <c r="E414" s="4"/>
      <c r="F414" s="4"/>
      <c r="G414" s="4"/>
      <c r="H414" s="4"/>
      <c r="I414" s="9"/>
      <c r="J414" s="9"/>
      <c r="K414" s="3"/>
      <c r="L414" s="6"/>
      <c r="M414" s="24" t="str">
        <f t="shared" si="55"/>
        <v/>
      </c>
      <c r="N414" s="12" t="str">
        <f t="shared" si="56"/>
        <v/>
      </c>
      <c r="O414" s="2"/>
      <c r="P414" s="11"/>
      <c r="Q414" s="30"/>
      <c r="R414" s="30" t="str">
        <f t="shared" si="57"/>
        <v/>
      </c>
      <c r="S414" s="4"/>
      <c r="T414" s="4"/>
      <c r="U414" s="4"/>
      <c r="V414" s="11"/>
      <c r="W414" s="4"/>
    </row>
    <row r="415" spans="1:23" ht="18" customHeight="1" x14ac:dyDescent="0.25">
      <c r="A415"/>
      <c r="B415" s="2" t="str">
        <f t="shared" si="53"/>
        <v/>
      </c>
      <c r="C415" s="29" t="str">
        <f t="shared" ca="1" si="54"/>
        <v/>
      </c>
      <c r="D415" s="2"/>
      <c r="E415" s="4"/>
      <c r="F415" s="4"/>
      <c r="G415" s="4"/>
      <c r="H415" s="4"/>
      <c r="I415" s="9"/>
      <c r="J415" s="9"/>
      <c r="K415" s="3"/>
      <c r="L415" s="6"/>
      <c r="M415" s="24" t="str">
        <f t="shared" si="55"/>
        <v/>
      </c>
      <c r="N415" s="12" t="str">
        <f t="shared" si="56"/>
        <v/>
      </c>
      <c r="O415" s="2"/>
      <c r="P415" s="11"/>
      <c r="Q415" s="30"/>
      <c r="R415" s="30" t="str">
        <f t="shared" si="57"/>
        <v/>
      </c>
      <c r="S415" s="4"/>
      <c r="T415" s="4"/>
      <c r="U415" s="4"/>
      <c r="V415" s="11"/>
      <c r="W415" s="4"/>
    </row>
    <row r="416" spans="1:23" ht="21" customHeight="1" x14ac:dyDescent="0.25">
      <c r="A416"/>
      <c r="B416" s="2" t="str">
        <f t="shared" si="53"/>
        <v/>
      </c>
      <c r="C416" s="29" t="str">
        <f t="shared" ca="1" si="54"/>
        <v/>
      </c>
      <c r="D416" s="2"/>
      <c r="E416" s="4"/>
      <c r="F416" s="4"/>
      <c r="G416" s="4"/>
      <c r="H416" s="4"/>
      <c r="I416" s="9"/>
      <c r="J416" s="9"/>
      <c r="K416" s="3"/>
      <c r="L416" s="6"/>
      <c r="M416" s="24" t="str">
        <f t="shared" si="55"/>
        <v/>
      </c>
      <c r="N416" s="12" t="str">
        <f t="shared" si="56"/>
        <v/>
      </c>
      <c r="O416" s="2"/>
      <c r="P416" s="11"/>
      <c r="Q416" s="30"/>
      <c r="R416" s="30" t="str">
        <f t="shared" si="57"/>
        <v/>
      </c>
      <c r="S416" s="4"/>
      <c r="T416" s="4"/>
      <c r="U416" s="4"/>
      <c r="V416" s="11"/>
      <c r="W416" s="4"/>
    </row>
    <row r="417" spans="1:23" ht="15.75" customHeight="1" x14ac:dyDescent="0.25">
      <c r="A417"/>
      <c r="B417" s="2" t="str">
        <f t="shared" si="53"/>
        <v/>
      </c>
      <c r="C417" s="29" t="str">
        <f t="shared" ca="1" si="54"/>
        <v/>
      </c>
      <c r="D417" s="2"/>
      <c r="E417" s="4"/>
      <c r="F417" s="4"/>
      <c r="G417" s="4"/>
      <c r="H417" s="4"/>
      <c r="I417" s="9"/>
      <c r="J417" s="9"/>
      <c r="K417" s="3"/>
      <c r="L417" s="6"/>
      <c r="M417" s="24" t="str">
        <f t="shared" si="55"/>
        <v/>
      </c>
      <c r="N417" s="12" t="str">
        <f t="shared" si="56"/>
        <v/>
      </c>
      <c r="O417" s="2"/>
      <c r="P417" s="11"/>
      <c r="Q417" s="30"/>
      <c r="R417" s="30" t="str">
        <f t="shared" si="57"/>
        <v/>
      </c>
      <c r="S417" s="4"/>
      <c r="T417" s="4"/>
      <c r="U417" s="4"/>
      <c r="V417" s="11"/>
      <c r="W417" s="4"/>
    </row>
    <row r="418" spans="1:23" ht="23.25" customHeight="1" x14ac:dyDescent="0.25">
      <c r="A418"/>
      <c r="B418" s="2" t="str">
        <f t="shared" si="53"/>
        <v/>
      </c>
      <c r="C418" s="29" t="str">
        <f t="shared" ca="1" si="54"/>
        <v/>
      </c>
      <c r="D418" s="2"/>
      <c r="E418" s="4"/>
      <c r="F418" s="4"/>
      <c r="G418" s="4"/>
      <c r="H418" s="4"/>
      <c r="I418" s="9"/>
      <c r="J418" s="9"/>
      <c r="K418" s="3"/>
      <c r="L418" s="6"/>
      <c r="M418" s="24" t="str">
        <f t="shared" si="55"/>
        <v/>
      </c>
      <c r="N418" s="12" t="str">
        <f t="shared" si="56"/>
        <v/>
      </c>
      <c r="O418" s="2"/>
      <c r="P418" s="11"/>
      <c r="Q418" s="30"/>
      <c r="R418" s="30" t="str">
        <f t="shared" si="57"/>
        <v/>
      </c>
      <c r="S418" s="4"/>
      <c r="T418" s="4"/>
      <c r="U418" s="4"/>
      <c r="V418" s="11"/>
      <c r="W418" s="4"/>
    </row>
    <row r="419" spans="1:23" ht="30.75" customHeight="1" x14ac:dyDescent="0.25">
      <c r="A419"/>
      <c r="B419" s="2" t="str">
        <f t="shared" si="53"/>
        <v/>
      </c>
      <c r="C419" s="29" t="str">
        <f t="shared" ca="1" si="54"/>
        <v/>
      </c>
      <c r="D419" s="2"/>
      <c r="E419" s="4"/>
      <c r="F419" s="4"/>
      <c r="G419" s="4"/>
      <c r="H419" s="4"/>
      <c r="I419" s="9"/>
      <c r="J419" s="9"/>
      <c r="K419" s="3"/>
      <c r="L419" s="6"/>
      <c r="M419" s="24" t="str">
        <f t="shared" si="55"/>
        <v/>
      </c>
      <c r="N419" s="12" t="str">
        <f t="shared" si="56"/>
        <v/>
      </c>
      <c r="O419" s="2"/>
      <c r="P419" s="11"/>
      <c r="Q419" s="30"/>
      <c r="R419" s="30" t="str">
        <f t="shared" si="57"/>
        <v/>
      </c>
      <c r="S419" s="4"/>
      <c r="T419" s="4"/>
      <c r="U419" s="4"/>
      <c r="V419" s="11"/>
      <c r="W419" s="4"/>
    </row>
    <row r="420" spans="1:23" ht="22.5" customHeight="1" x14ac:dyDescent="0.25">
      <c r="A420"/>
      <c r="B420" s="2" t="str">
        <f t="shared" si="53"/>
        <v/>
      </c>
      <c r="C420" s="29" t="str">
        <f t="shared" ca="1" si="54"/>
        <v/>
      </c>
      <c r="D420" s="2"/>
      <c r="E420" s="4"/>
      <c r="F420" s="4"/>
      <c r="G420" s="4"/>
      <c r="H420" s="4"/>
      <c r="I420" s="9"/>
      <c r="J420" s="9"/>
      <c r="K420" s="3"/>
      <c r="L420" s="6"/>
      <c r="M420" s="24" t="str">
        <f t="shared" si="55"/>
        <v/>
      </c>
      <c r="N420" s="12" t="str">
        <f t="shared" si="56"/>
        <v/>
      </c>
      <c r="O420" s="2"/>
      <c r="P420" s="11"/>
      <c r="Q420" s="30"/>
      <c r="R420" s="30" t="str">
        <f t="shared" si="57"/>
        <v/>
      </c>
      <c r="S420" s="4"/>
      <c r="T420" s="4"/>
      <c r="U420" s="4"/>
      <c r="V420" s="11"/>
      <c r="W420" s="4"/>
    </row>
    <row r="421" spans="1:23" ht="27" customHeight="1" x14ac:dyDescent="0.25">
      <c r="A421"/>
      <c r="B421" s="2" t="str">
        <f t="shared" si="53"/>
        <v/>
      </c>
      <c r="C421" s="29" t="str">
        <f t="shared" ca="1" si="54"/>
        <v/>
      </c>
      <c r="D421" s="2"/>
      <c r="E421" s="4"/>
      <c r="F421" s="4"/>
      <c r="G421" s="4"/>
      <c r="H421" s="4"/>
      <c r="I421" s="9"/>
      <c r="J421" s="9"/>
      <c r="K421" s="3"/>
      <c r="L421" s="6"/>
      <c r="M421" s="24" t="str">
        <f t="shared" si="55"/>
        <v/>
      </c>
      <c r="N421" s="12" t="str">
        <f t="shared" si="56"/>
        <v/>
      </c>
      <c r="O421" s="2"/>
      <c r="P421" s="11"/>
      <c r="Q421" s="30"/>
      <c r="R421" s="30" t="str">
        <f t="shared" si="57"/>
        <v/>
      </c>
      <c r="S421" s="4"/>
      <c r="T421" s="4"/>
      <c r="U421" s="4"/>
      <c r="V421" s="11"/>
      <c r="W421" s="4"/>
    </row>
    <row r="422" spans="1:23" ht="34.5" customHeight="1" x14ac:dyDescent="0.25">
      <c r="A422"/>
      <c r="B422" s="2" t="str">
        <f t="shared" si="53"/>
        <v/>
      </c>
      <c r="C422" s="29" t="str">
        <f t="shared" ca="1" si="54"/>
        <v/>
      </c>
      <c r="D422" s="2"/>
      <c r="E422" s="4"/>
      <c r="F422" s="4"/>
      <c r="G422" s="4"/>
      <c r="H422" s="4"/>
      <c r="I422" s="9"/>
      <c r="J422" s="9"/>
      <c r="K422" s="3"/>
      <c r="L422" s="6"/>
      <c r="M422" s="24" t="str">
        <f t="shared" si="55"/>
        <v/>
      </c>
      <c r="N422" s="12" t="str">
        <f t="shared" si="56"/>
        <v/>
      </c>
      <c r="O422" s="2"/>
      <c r="P422" s="11"/>
      <c r="Q422" s="30"/>
      <c r="R422" s="30" t="str">
        <f t="shared" si="57"/>
        <v/>
      </c>
      <c r="S422" s="4"/>
      <c r="T422" s="4"/>
      <c r="U422" s="4"/>
      <c r="V422" s="11"/>
      <c r="W422" s="4"/>
    </row>
    <row r="423" spans="1:23" ht="30.75" customHeight="1" x14ac:dyDescent="0.25">
      <c r="A423"/>
      <c r="B423" s="2" t="str">
        <f t="shared" si="53"/>
        <v/>
      </c>
      <c r="C423" s="29" t="str">
        <f t="shared" ca="1" si="54"/>
        <v/>
      </c>
      <c r="D423" s="2"/>
      <c r="E423" s="4"/>
      <c r="F423" s="4"/>
      <c r="G423" s="4"/>
      <c r="H423" s="4"/>
      <c r="I423" s="9"/>
      <c r="J423" s="9"/>
      <c r="K423" s="3"/>
      <c r="L423" s="6"/>
      <c r="M423" s="24" t="str">
        <f t="shared" si="55"/>
        <v/>
      </c>
      <c r="N423" s="12" t="str">
        <f t="shared" si="56"/>
        <v/>
      </c>
      <c r="O423" s="2"/>
      <c r="P423" s="11"/>
      <c r="Q423" s="30"/>
      <c r="R423" s="30" t="str">
        <f t="shared" si="57"/>
        <v/>
      </c>
      <c r="S423" s="4"/>
      <c r="T423" s="4"/>
      <c r="U423" s="4"/>
      <c r="V423" s="11"/>
      <c r="W423" s="4"/>
    </row>
    <row r="424" spans="1:23" ht="29.25" customHeight="1" x14ac:dyDescent="0.25">
      <c r="A424"/>
      <c r="B424" s="2" t="str">
        <f t="shared" si="53"/>
        <v/>
      </c>
      <c r="C424" s="29" t="str">
        <f t="shared" ca="1" si="54"/>
        <v/>
      </c>
      <c r="D424" s="2"/>
      <c r="E424" s="4"/>
      <c r="F424" s="4"/>
      <c r="G424" s="4"/>
      <c r="H424" s="4"/>
      <c r="I424" s="9"/>
      <c r="J424" s="9"/>
      <c r="K424" s="3"/>
      <c r="L424" s="6"/>
      <c r="M424" s="24" t="str">
        <f t="shared" si="55"/>
        <v/>
      </c>
      <c r="N424" s="12" t="str">
        <f t="shared" si="56"/>
        <v/>
      </c>
      <c r="O424" s="2"/>
      <c r="P424" s="11"/>
      <c r="Q424" s="30"/>
      <c r="R424" s="30" t="str">
        <f t="shared" si="57"/>
        <v/>
      </c>
      <c r="S424" s="4"/>
      <c r="T424" s="4"/>
      <c r="U424" s="4"/>
      <c r="V424" s="11"/>
      <c r="W424" s="4"/>
    </row>
  </sheetData>
  <autoFilter ref="B28:W295" xr:uid="{00000000-0009-0000-0000-000002000000}"/>
  <conditionalFormatting sqref="B1:C4 D5:D6 B8:D27 B225:C250 B323:C65530">
    <cfRule type="containsText" dxfId="145" priority="471" stopIfTrue="1" operator="containsText" text="RESPONDIDO">
      <formula>NOT(ISERROR(SEARCH("RESPONDIDO",B1)))</formula>
    </cfRule>
  </conditionalFormatting>
  <conditionalFormatting sqref="B29:C251">
    <cfRule type="containsText" dxfId="144" priority="270" stopIfTrue="1" operator="containsText" text="RESPONDIDO">
      <formula>NOT(ISERROR(SEARCH("RESPONDIDO",B29)))</formula>
    </cfRule>
    <cfRule type="containsText" dxfId="143" priority="269" stopIfTrue="1" operator="containsText" text="PENDENTE">
      <formula>NOT(ISERROR(SEARCH("PENDENTE",B29)))</formula>
    </cfRule>
  </conditionalFormatting>
  <conditionalFormatting sqref="B225:C250 B323:C65530 B1:C4 D5:D6 B8:D27">
    <cfRule type="containsText" dxfId="142" priority="470" stopIfTrue="1" operator="containsText" text="PENDENTE">
      <formula>NOT(ISERROR(SEARCH("PENDENTE",B1)))</formula>
    </cfRule>
  </conditionalFormatting>
  <conditionalFormatting sqref="B251:C252">
    <cfRule type="containsText" dxfId="141" priority="264" stopIfTrue="1" operator="containsText" text="RESPONDIDO">
      <formula>NOT(ISERROR(SEARCH("RESPONDIDO",B251)))</formula>
    </cfRule>
    <cfRule type="containsText" dxfId="140" priority="263" stopIfTrue="1" operator="containsText" text="PENDENTE">
      <formula>NOT(ISERROR(SEARCH("PENDENTE",B251)))</formula>
    </cfRule>
  </conditionalFormatting>
  <conditionalFormatting sqref="B252:C253">
    <cfRule type="containsText" dxfId="139" priority="257" stopIfTrue="1" operator="containsText" text="PENDENTE">
      <formula>NOT(ISERROR(SEARCH("PENDENTE",B252)))</formula>
    </cfRule>
    <cfRule type="containsText" dxfId="138" priority="258" stopIfTrue="1" operator="containsText" text="RESPONDIDO">
      <formula>NOT(ISERROR(SEARCH("RESPONDIDO",B252)))</formula>
    </cfRule>
  </conditionalFormatting>
  <conditionalFormatting sqref="B253:C254">
    <cfRule type="containsText" dxfId="137" priority="251" stopIfTrue="1" operator="containsText" text="PENDENTE">
      <formula>NOT(ISERROR(SEARCH("PENDENTE",B253)))</formula>
    </cfRule>
    <cfRule type="containsText" dxfId="136" priority="252" stopIfTrue="1" operator="containsText" text="RESPONDIDO">
      <formula>NOT(ISERROR(SEARCH("RESPONDIDO",B253)))</formula>
    </cfRule>
  </conditionalFormatting>
  <conditionalFormatting sqref="B254:C255">
    <cfRule type="containsText" dxfId="135" priority="246" stopIfTrue="1" operator="containsText" text="RESPONDIDO">
      <formula>NOT(ISERROR(SEARCH("RESPONDIDO",B254)))</formula>
    </cfRule>
    <cfRule type="containsText" dxfId="134" priority="245" stopIfTrue="1" operator="containsText" text="PENDENTE">
      <formula>NOT(ISERROR(SEARCH("PENDENTE",B254)))</formula>
    </cfRule>
  </conditionalFormatting>
  <conditionalFormatting sqref="B255:C256">
    <cfRule type="containsText" dxfId="133" priority="240" stopIfTrue="1" operator="containsText" text="RESPONDIDO">
      <formula>NOT(ISERROR(SEARCH("RESPONDIDO",B255)))</formula>
    </cfRule>
    <cfRule type="containsText" dxfId="132" priority="239" stopIfTrue="1" operator="containsText" text="PENDENTE">
      <formula>NOT(ISERROR(SEARCH("PENDENTE",B255)))</formula>
    </cfRule>
  </conditionalFormatting>
  <conditionalFormatting sqref="B256:C257">
    <cfRule type="containsText" dxfId="131" priority="234" stopIfTrue="1" operator="containsText" text="RESPONDIDO">
      <formula>NOT(ISERROR(SEARCH("RESPONDIDO",B256)))</formula>
    </cfRule>
    <cfRule type="containsText" dxfId="130" priority="233" stopIfTrue="1" operator="containsText" text="PENDENTE">
      <formula>NOT(ISERROR(SEARCH("PENDENTE",B256)))</formula>
    </cfRule>
  </conditionalFormatting>
  <conditionalFormatting sqref="B257:C258">
    <cfRule type="containsText" dxfId="129" priority="228" stopIfTrue="1" operator="containsText" text="RESPONDIDO">
      <formula>NOT(ISERROR(SEARCH("RESPONDIDO",B257)))</formula>
    </cfRule>
    <cfRule type="containsText" dxfId="128" priority="227" stopIfTrue="1" operator="containsText" text="PENDENTE">
      <formula>NOT(ISERROR(SEARCH("PENDENTE",B257)))</formula>
    </cfRule>
  </conditionalFormatting>
  <conditionalFormatting sqref="B258:C259">
    <cfRule type="containsText" dxfId="127" priority="222" stopIfTrue="1" operator="containsText" text="RESPONDIDO">
      <formula>NOT(ISERROR(SEARCH("RESPONDIDO",B258)))</formula>
    </cfRule>
    <cfRule type="containsText" dxfId="126" priority="221" stopIfTrue="1" operator="containsText" text="PENDENTE">
      <formula>NOT(ISERROR(SEARCH("PENDENTE",B258)))</formula>
    </cfRule>
  </conditionalFormatting>
  <conditionalFormatting sqref="B259:C260">
    <cfRule type="containsText" dxfId="125" priority="215" stopIfTrue="1" operator="containsText" text="PENDENTE">
      <formula>NOT(ISERROR(SEARCH("PENDENTE",B259)))</formula>
    </cfRule>
    <cfRule type="containsText" dxfId="124" priority="216" stopIfTrue="1" operator="containsText" text="RESPONDIDO">
      <formula>NOT(ISERROR(SEARCH("RESPONDIDO",B259)))</formula>
    </cfRule>
  </conditionalFormatting>
  <conditionalFormatting sqref="B260:C261">
    <cfRule type="containsText" dxfId="123" priority="210" stopIfTrue="1" operator="containsText" text="RESPONDIDO">
      <formula>NOT(ISERROR(SEARCH("RESPONDIDO",B260)))</formula>
    </cfRule>
    <cfRule type="containsText" dxfId="122" priority="209" stopIfTrue="1" operator="containsText" text="PENDENTE">
      <formula>NOT(ISERROR(SEARCH("PENDENTE",B260)))</formula>
    </cfRule>
  </conditionalFormatting>
  <conditionalFormatting sqref="B261:C262">
    <cfRule type="containsText" dxfId="121" priority="203" stopIfTrue="1" operator="containsText" text="PENDENTE">
      <formula>NOT(ISERROR(SEARCH("PENDENTE",B261)))</formula>
    </cfRule>
    <cfRule type="containsText" dxfId="120" priority="204" stopIfTrue="1" operator="containsText" text="RESPONDIDO">
      <formula>NOT(ISERROR(SEARCH("RESPONDIDO",B261)))</formula>
    </cfRule>
  </conditionalFormatting>
  <conditionalFormatting sqref="B262:C263">
    <cfRule type="containsText" dxfId="119" priority="197" stopIfTrue="1" operator="containsText" text="PENDENTE">
      <formula>NOT(ISERROR(SEARCH("PENDENTE",B262)))</formula>
    </cfRule>
    <cfRule type="containsText" dxfId="118" priority="198" stopIfTrue="1" operator="containsText" text="RESPONDIDO">
      <formula>NOT(ISERROR(SEARCH("RESPONDIDO",B262)))</formula>
    </cfRule>
  </conditionalFormatting>
  <conditionalFormatting sqref="B263:C264">
    <cfRule type="containsText" dxfId="117" priority="192" stopIfTrue="1" operator="containsText" text="RESPONDIDO">
      <formula>NOT(ISERROR(SEARCH("RESPONDIDO",B263)))</formula>
    </cfRule>
    <cfRule type="containsText" dxfId="116" priority="191" stopIfTrue="1" operator="containsText" text="PENDENTE">
      <formula>NOT(ISERROR(SEARCH("PENDENTE",B263)))</formula>
    </cfRule>
  </conditionalFormatting>
  <conditionalFormatting sqref="B264:C265">
    <cfRule type="containsText" dxfId="115" priority="186" stopIfTrue="1" operator="containsText" text="RESPONDIDO">
      <formula>NOT(ISERROR(SEARCH("RESPONDIDO",B264)))</formula>
    </cfRule>
    <cfRule type="containsText" dxfId="114" priority="185" stopIfTrue="1" operator="containsText" text="PENDENTE">
      <formula>NOT(ISERROR(SEARCH("PENDENTE",B264)))</formula>
    </cfRule>
  </conditionalFormatting>
  <conditionalFormatting sqref="B265:C266">
    <cfRule type="containsText" dxfId="113" priority="180" stopIfTrue="1" operator="containsText" text="RESPONDIDO">
      <formula>NOT(ISERROR(SEARCH("RESPONDIDO",B265)))</formula>
    </cfRule>
    <cfRule type="containsText" dxfId="112" priority="179" stopIfTrue="1" operator="containsText" text="PENDENTE">
      <formula>NOT(ISERROR(SEARCH("PENDENTE",B265)))</formula>
    </cfRule>
  </conditionalFormatting>
  <conditionalFormatting sqref="B266:C267">
    <cfRule type="containsText" dxfId="111" priority="174" stopIfTrue="1" operator="containsText" text="RESPONDIDO">
      <formula>NOT(ISERROR(SEARCH("RESPONDIDO",B266)))</formula>
    </cfRule>
    <cfRule type="containsText" dxfId="110" priority="173" stopIfTrue="1" operator="containsText" text="PENDENTE">
      <formula>NOT(ISERROR(SEARCH("PENDENTE",B266)))</formula>
    </cfRule>
  </conditionalFormatting>
  <conditionalFormatting sqref="B267:C268">
    <cfRule type="containsText" dxfId="109" priority="168" stopIfTrue="1" operator="containsText" text="RESPONDIDO">
      <formula>NOT(ISERROR(SEARCH("RESPONDIDO",B267)))</formula>
    </cfRule>
    <cfRule type="containsText" dxfId="108" priority="167" stopIfTrue="1" operator="containsText" text="PENDENTE">
      <formula>NOT(ISERROR(SEARCH("PENDENTE",B267)))</formula>
    </cfRule>
  </conditionalFormatting>
  <conditionalFormatting sqref="B268:C269">
    <cfRule type="containsText" dxfId="107" priority="161" stopIfTrue="1" operator="containsText" text="PENDENTE">
      <formula>NOT(ISERROR(SEARCH("PENDENTE",B268)))</formula>
    </cfRule>
    <cfRule type="containsText" dxfId="106" priority="162" stopIfTrue="1" operator="containsText" text="RESPONDIDO">
      <formula>NOT(ISERROR(SEARCH("RESPONDIDO",B268)))</formula>
    </cfRule>
  </conditionalFormatting>
  <conditionalFormatting sqref="B269:C270">
    <cfRule type="containsText" dxfId="105" priority="156" stopIfTrue="1" operator="containsText" text="RESPONDIDO">
      <formula>NOT(ISERROR(SEARCH("RESPONDIDO",B269)))</formula>
    </cfRule>
    <cfRule type="containsText" dxfId="104" priority="155" stopIfTrue="1" operator="containsText" text="PENDENTE">
      <formula>NOT(ISERROR(SEARCH("PENDENTE",B269)))</formula>
    </cfRule>
  </conditionalFormatting>
  <conditionalFormatting sqref="B270:C271">
    <cfRule type="containsText" dxfId="103" priority="149" stopIfTrue="1" operator="containsText" text="PENDENTE">
      <formula>NOT(ISERROR(SEARCH("PENDENTE",B270)))</formula>
    </cfRule>
    <cfRule type="containsText" dxfId="102" priority="150" stopIfTrue="1" operator="containsText" text="RESPONDIDO">
      <formula>NOT(ISERROR(SEARCH("RESPONDIDO",B270)))</formula>
    </cfRule>
  </conditionalFormatting>
  <conditionalFormatting sqref="B271:C272">
    <cfRule type="containsText" dxfId="101" priority="143" stopIfTrue="1" operator="containsText" text="PENDENTE">
      <formula>NOT(ISERROR(SEARCH("PENDENTE",B271)))</formula>
    </cfRule>
    <cfRule type="containsText" dxfId="100" priority="144" stopIfTrue="1" operator="containsText" text="RESPONDIDO">
      <formula>NOT(ISERROR(SEARCH("RESPONDIDO",B271)))</formula>
    </cfRule>
  </conditionalFormatting>
  <conditionalFormatting sqref="B272:C273">
    <cfRule type="containsText" dxfId="99" priority="138" stopIfTrue="1" operator="containsText" text="RESPONDIDO">
      <formula>NOT(ISERROR(SEARCH("RESPONDIDO",B272)))</formula>
    </cfRule>
    <cfRule type="containsText" dxfId="98" priority="137" stopIfTrue="1" operator="containsText" text="PENDENTE">
      <formula>NOT(ISERROR(SEARCH("PENDENTE",B272)))</formula>
    </cfRule>
  </conditionalFormatting>
  <conditionalFormatting sqref="B273:C274">
    <cfRule type="containsText" dxfId="97" priority="132" stopIfTrue="1" operator="containsText" text="RESPONDIDO">
      <formula>NOT(ISERROR(SEARCH("RESPONDIDO",B273)))</formula>
    </cfRule>
    <cfRule type="containsText" dxfId="96" priority="131" stopIfTrue="1" operator="containsText" text="PENDENTE">
      <formula>NOT(ISERROR(SEARCH("PENDENTE",B273)))</formula>
    </cfRule>
  </conditionalFormatting>
  <conditionalFormatting sqref="B274:C275">
    <cfRule type="containsText" dxfId="95" priority="125" stopIfTrue="1" operator="containsText" text="PENDENTE">
      <formula>NOT(ISERROR(SEARCH("PENDENTE",B274)))</formula>
    </cfRule>
    <cfRule type="containsText" dxfId="94" priority="126" stopIfTrue="1" operator="containsText" text="RESPONDIDO">
      <formula>NOT(ISERROR(SEARCH("RESPONDIDO",B274)))</formula>
    </cfRule>
  </conditionalFormatting>
  <conditionalFormatting sqref="B275:C276">
    <cfRule type="containsText" dxfId="93" priority="120" stopIfTrue="1" operator="containsText" text="RESPONDIDO">
      <formula>NOT(ISERROR(SEARCH("RESPONDIDO",B275)))</formula>
    </cfRule>
    <cfRule type="containsText" dxfId="92" priority="119" stopIfTrue="1" operator="containsText" text="PENDENTE">
      <formula>NOT(ISERROR(SEARCH("PENDENTE",B275)))</formula>
    </cfRule>
  </conditionalFormatting>
  <conditionalFormatting sqref="B276:C277">
    <cfRule type="containsText" dxfId="91" priority="113" stopIfTrue="1" operator="containsText" text="PENDENTE">
      <formula>NOT(ISERROR(SEARCH("PENDENTE",B276)))</formula>
    </cfRule>
    <cfRule type="containsText" dxfId="90" priority="114" stopIfTrue="1" operator="containsText" text="RESPONDIDO">
      <formula>NOT(ISERROR(SEARCH("RESPONDIDO",B276)))</formula>
    </cfRule>
  </conditionalFormatting>
  <conditionalFormatting sqref="B277:C278">
    <cfRule type="containsText" dxfId="89" priority="107" stopIfTrue="1" operator="containsText" text="PENDENTE">
      <formula>NOT(ISERROR(SEARCH("PENDENTE",B277)))</formula>
    </cfRule>
    <cfRule type="containsText" dxfId="88" priority="108" stopIfTrue="1" operator="containsText" text="RESPONDIDO">
      <formula>NOT(ISERROR(SEARCH("RESPONDIDO",B277)))</formula>
    </cfRule>
  </conditionalFormatting>
  <conditionalFormatting sqref="B278:C279">
    <cfRule type="containsText" dxfId="87" priority="102" stopIfTrue="1" operator="containsText" text="RESPONDIDO">
      <formula>NOT(ISERROR(SEARCH("RESPONDIDO",B278)))</formula>
    </cfRule>
    <cfRule type="containsText" dxfId="86" priority="101" stopIfTrue="1" operator="containsText" text="PENDENTE">
      <formula>NOT(ISERROR(SEARCH("PENDENTE",B278)))</formula>
    </cfRule>
  </conditionalFormatting>
  <conditionalFormatting sqref="B279:C280">
    <cfRule type="containsText" dxfId="85" priority="96" stopIfTrue="1" operator="containsText" text="RESPONDIDO">
      <formula>NOT(ISERROR(SEARCH("RESPONDIDO",B279)))</formula>
    </cfRule>
    <cfRule type="containsText" dxfId="84" priority="95" stopIfTrue="1" operator="containsText" text="PENDENTE">
      <formula>NOT(ISERROR(SEARCH("PENDENTE",B279)))</formula>
    </cfRule>
  </conditionalFormatting>
  <conditionalFormatting sqref="B280:C281">
    <cfRule type="containsText" dxfId="83" priority="90" stopIfTrue="1" operator="containsText" text="RESPONDIDO">
      <formula>NOT(ISERROR(SEARCH("RESPONDIDO",B280)))</formula>
    </cfRule>
    <cfRule type="containsText" dxfId="82" priority="89" stopIfTrue="1" operator="containsText" text="PENDENTE">
      <formula>NOT(ISERROR(SEARCH("PENDENTE",B280)))</formula>
    </cfRule>
  </conditionalFormatting>
  <conditionalFormatting sqref="B281:C282">
    <cfRule type="containsText" dxfId="81" priority="84" stopIfTrue="1" operator="containsText" text="RESPONDIDO">
      <formula>NOT(ISERROR(SEARCH("RESPONDIDO",B281)))</formula>
    </cfRule>
    <cfRule type="containsText" dxfId="80" priority="83" stopIfTrue="1" operator="containsText" text="PENDENTE">
      <formula>NOT(ISERROR(SEARCH("PENDENTE",B281)))</formula>
    </cfRule>
  </conditionalFormatting>
  <conditionalFormatting sqref="B282:C283">
    <cfRule type="containsText" dxfId="79" priority="78" stopIfTrue="1" operator="containsText" text="RESPONDIDO">
      <formula>NOT(ISERROR(SEARCH("RESPONDIDO",B282)))</formula>
    </cfRule>
    <cfRule type="containsText" dxfId="78" priority="77" stopIfTrue="1" operator="containsText" text="PENDENTE">
      <formula>NOT(ISERROR(SEARCH("PENDENTE",B282)))</formula>
    </cfRule>
  </conditionalFormatting>
  <conditionalFormatting sqref="B283:C284">
    <cfRule type="containsText" dxfId="77" priority="72" stopIfTrue="1" operator="containsText" text="RESPONDIDO">
      <formula>NOT(ISERROR(SEARCH("RESPONDIDO",B283)))</formula>
    </cfRule>
    <cfRule type="containsText" dxfId="76" priority="71" stopIfTrue="1" operator="containsText" text="PENDENTE">
      <formula>NOT(ISERROR(SEARCH("PENDENTE",B283)))</formula>
    </cfRule>
  </conditionalFormatting>
  <conditionalFormatting sqref="B284:C285">
    <cfRule type="containsText" dxfId="75" priority="65" stopIfTrue="1" operator="containsText" text="PENDENTE">
      <formula>NOT(ISERROR(SEARCH("PENDENTE",B284)))</formula>
    </cfRule>
    <cfRule type="containsText" dxfId="74" priority="66" stopIfTrue="1" operator="containsText" text="RESPONDIDO">
      <formula>NOT(ISERROR(SEARCH("RESPONDIDO",B284)))</formula>
    </cfRule>
  </conditionalFormatting>
  <conditionalFormatting sqref="B285:C286">
    <cfRule type="containsText" dxfId="73" priority="59" stopIfTrue="1" operator="containsText" text="PENDENTE">
      <formula>NOT(ISERROR(SEARCH("PENDENTE",B285)))</formula>
    </cfRule>
    <cfRule type="containsText" dxfId="72" priority="60" stopIfTrue="1" operator="containsText" text="RESPONDIDO">
      <formula>NOT(ISERROR(SEARCH("RESPONDIDO",B285)))</formula>
    </cfRule>
  </conditionalFormatting>
  <conditionalFormatting sqref="B286:C287">
    <cfRule type="containsText" dxfId="71" priority="53" stopIfTrue="1" operator="containsText" text="PENDENTE">
      <formula>NOT(ISERROR(SEARCH("PENDENTE",B286)))</formula>
    </cfRule>
    <cfRule type="containsText" dxfId="70" priority="54" stopIfTrue="1" operator="containsText" text="RESPONDIDO">
      <formula>NOT(ISERROR(SEARCH("RESPONDIDO",B286)))</formula>
    </cfRule>
  </conditionalFormatting>
  <conditionalFormatting sqref="B287:C288">
    <cfRule type="containsText" dxfId="69" priority="47" stopIfTrue="1" operator="containsText" text="PENDENTE">
      <formula>NOT(ISERROR(SEARCH("PENDENTE",B287)))</formula>
    </cfRule>
    <cfRule type="containsText" dxfId="68" priority="48" stopIfTrue="1" operator="containsText" text="RESPONDIDO">
      <formula>NOT(ISERROR(SEARCH("RESPONDIDO",B287)))</formula>
    </cfRule>
  </conditionalFormatting>
  <conditionalFormatting sqref="B288:C289">
    <cfRule type="containsText" dxfId="67" priority="41" stopIfTrue="1" operator="containsText" text="PENDENTE">
      <formula>NOT(ISERROR(SEARCH("PENDENTE",B288)))</formula>
    </cfRule>
    <cfRule type="containsText" dxfId="66" priority="42" stopIfTrue="1" operator="containsText" text="RESPONDIDO">
      <formula>NOT(ISERROR(SEARCH("RESPONDIDO",B288)))</formula>
    </cfRule>
  </conditionalFormatting>
  <conditionalFormatting sqref="B289:C290">
    <cfRule type="containsText" dxfId="65" priority="35" stopIfTrue="1" operator="containsText" text="PENDENTE">
      <formula>NOT(ISERROR(SEARCH("PENDENTE",B289)))</formula>
    </cfRule>
    <cfRule type="containsText" dxfId="64" priority="36" stopIfTrue="1" operator="containsText" text="RESPONDIDO">
      <formula>NOT(ISERROR(SEARCH("RESPONDIDO",B289)))</formula>
    </cfRule>
  </conditionalFormatting>
  <conditionalFormatting sqref="B290:C291">
    <cfRule type="containsText" dxfId="63" priority="29" stopIfTrue="1" operator="containsText" text="PENDENTE">
      <formula>NOT(ISERROR(SEARCH("PENDENTE",B290)))</formula>
    </cfRule>
    <cfRule type="containsText" dxfId="62" priority="30" stopIfTrue="1" operator="containsText" text="RESPONDIDO">
      <formula>NOT(ISERROR(SEARCH("RESPONDIDO",B290)))</formula>
    </cfRule>
  </conditionalFormatting>
  <conditionalFormatting sqref="B291:C292">
    <cfRule type="containsText" dxfId="61" priority="23" stopIfTrue="1" operator="containsText" text="PENDENTE">
      <formula>NOT(ISERROR(SEARCH("PENDENTE",B291)))</formula>
    </cfRule>
    <cfRule type="containsText" dxfId="60" priority="24" stopIfTrue="1" operator="containsText" text="RESPONDIDO">
      <formula>NOT(ISERROR(SEARCH("RESPONDIDO",B291)))</formula>
    </cfRule>
  </conditionalFormatting>
  <conditionalFormatting sqref="B292:C293">
    <cfRule type="containsText" dxfId="59" priority="17" stopIfTrue="1" operator="containsText" text="PENDENTE">
      <formula>NOT(ISERROR(SEARCH("PENDENTE",B292)))</formula>
    </cfRule>
    <cfRule type="containsText" dxfId="58" priority="18" stopIfTrue="1" operator="containsText" text="RESPONDIDO">
      <formula>NOT(ISERROR(SEARCH("RESPONDIDO",B292)))</formula>
    </cfRule>
  </conditionalFormatting>
  <conditionalFormatting sqref="B293:C294">
    <cfRule type="containsText" dxfId="57" priority="11" stopIfTrue="1" operator="containsText" text="PENDENTE">
      <formula>NOT(ISERROR(SEARCH("PENDENTE",B293)))</formula>
    </cfRule>
    <cfRule type="containsText" dxfId="56" priority="12" stopIfTrue="1" operator="containsText" text="RESPONDIDO">
      <formula>NOT(ISERROR(SEARCH("RESPONDIDO",B293)))</formula>
    </cfRule>
  </conditionalFormatting>
  <conditionalFormatting sqref="B294:C295">
    <cfRule type="containsText" dxfId="55" priority="5" stopIfTrue="1" operator="containsText" text="PENDENTE">
      <formula>NOT(ISERROR(SEARCH("PENDENTE",B294)))</formula>
    </cfRule>
    <cfRule type="containsText" dxfId="54" priority="6" stopIfTrue="1" operator="containsText" text="RESPONDIDO">
      <formula>NOT(ISERROR(SEARCH("RESPONDIDO",B294)))</formula>
    </cfRule>
  </conditionalFormatting>
  <conditionalFormatting sqref="B295:C295">
    <cfRule type="containsText" dxfId="53" priority="3" stopIfTrue="1" operator="containsText" text="RESPONDIDO">
      <formula>NOT(ISERROR(SEARCH("RESPONDIDO",B295)))</formula>
    </cfRule>
    <cfRule type="containsText" dxfId="52" priority="2" stopIfTrue="1" operator="containsText" text="PENDENTE">
      <formula>NOT(ISERROR(SEARCH("PENDENTE",B295)))</formula>
    </cfRule>
  </conditionalFormatting>
  <conditionalFormatting sqref="C29:C251">
    <cfRule type="cellIs" dxfId="51" priority="268" stopIfTrue="1" operator="greaterThan">
      <formula>0</formula>
    </cfRule>
  </conditionalFormatting>
  <conditionalFormatting sqref="C225:C250 C323:C424">
    <cfRule type="cellIs" dxfId="50" priority="469" stopIfTrue="1" operator="greaterThan">
      <formula>0</formula>
    </cfRule>
  </conditionalFormatting>
  <conditionalFormatting sqref="C251:C252">
    <cfRule type="cellIs" dxfId="49" priority="262" stopIfTrue="1" operator="greaterThan">
      <formula>0</formula>
    </cfRule>
  </conditionalFormatting>
  <conditionalFormatting sqref="C252:C253">
    <cfRule type="cellIs" dxfId="48" priority="256" stopIfTrue="1" operator="greaterThan">
      <formula>0</formula>
    </cfRule>
  </conditionalFormatting>
  <conditionalFormatting sqref="C253:C254">
    <cfRule type="cellIs" dxfId="47" priority="250" stopIfTrue="1" operator="greaterThan">
      <formula>0</formula>
    </cfRule>
  </conditionalFormatting>
  <conditionalFormatting sqref="C254:C255">
    <cfRule type="cellIs" dxfId="46" priority="244" stopIfTrue="1" operator="greaterThan">
      <formula>0</formula>
    </cfRule>
  </conditionalFormatting>
  <conditionalFormatting sqref="C255:C256">
    <cfRule type="cellIs" dxfId="45" priority="238" stopIfTrue="1" operator="greaterThan">
      <formula>0</formula>
    </cfRule>
  </conditionalFormatting>
  <conditionalFormatting sqref="C256:C257">
    <cfRule type="cellIs" dxfId="44" priority="232" stopIfTrue="1" operator="greaterThan">
      <formula>0</formula>
    </cfRule>
  </conditionalFormatting>
  <conditionalFormatting sqref="C257:C258">
    <cfRule type="cellIs" dxfId="43" priority="226" stopIfTrue="1" operator="greaterThan">
      <formula>0</formula>
    </cfRule>
  </conditionalFormatting>
  <conditionalFormatting sqref="C258:C259">
    <cfRule type="cellIs" dxfId="42" priority="220" stopIfTrue="1" operator="greaterThan">
      <formula>0</formula>
    </cfRule>
  </conditionalFormatting>
  <conditionalFormatting sqref="C259:C260">
    <cfRule type="cellIs" dxfId="41" priority="214" stopIfTrue="1" operator="greaterThan">
      <formula>0</formula>
    </cfRule>
  </conditionalFormatting>
  <conditionalFormatting sqref="C260:C261">
    <cfRule type="cellIs" dxfId="40" priority="208" stopIfTrue="1" operator="greaterThan">
      <formula>0</formula>
    </cfRule>
  </conditionalFormatting>
  <conditionalFormatting sqref="C261:C262">
    <cfRule type="cellIs" dxfId="39" priority="202" stopIfTrue="1" operator="greaterThan">
      <formula>0</formula>
    </cfRule>
  </conditionalFormatting>
  <conditionalFormatting sqref="C262:C263">
    <cfRule type="cellIs" dxfId="38" priority="196" stopIfTrue="1" operator="greaterThan">
      <formula>0</formula>
    </cfRule>
  </conditionalFormatting>
  <conditionalFormatting sqref="C263:C264">
    <cfRule type="cellIs" dxfId="37" priority="190" stopIfTrue="1" operator="greaterThan">
      <formula>0</formula>
    </cfRule>
  </conditionalFormatting>
  <conditionalFormatting sqref="C264:C265">
    <cfRule type="cellIs" dxfId="36" priority="184" stopIfTrue="1" operator="greaterThan">
      <formula>0</formula>
    </cfRule>
  </conditionalFormatting>
  <conditionalFormatting sqref="C265:C266">
    <cfRule type="cellIs" dxfId="35" priority="178" stopIfTrue="1" operator="greaterThan">
      <formula>0</formula>
    </cfRule>
  </conditionalFormatting>
  <conditionalFormatting sqref="C266:C267">
    <cfRule type="cellIs" dxfId="34" priority="172" stopIfTrue="1" operator="greaterThan">
      <formula>0</formula>
    </cfRule>
  </conditionalFormatting>
  <conditionalFormatting sqref="C267:C268">
    <cfRule type="cellIs" dxfId="33" priority="166" stopIfTrue="1" operator="greaterThan">
      <formula>0</formula>
    </cfRule>
  </conditionalFormatting>
  <conditionalFormatting sqref="C268:C269">
    <cfRule type="cellIs" dxfId="32" priority="160" stopIfTrue="1" operator="greaterThan">
      <formula>0</formula>
    </cfRule>
  </conditionalFormatting>
  <conditionalFormatting sqref="C269:C270">
    <cfRule type="cellIs" dxfId="31" priority="154" stopIfTrue="1" operator="greaterThan">
      <formula>0</formula>
    </cfRule>
  </conditionalFormatting>
  <conditionalFormatting sqref="C270:C271">
    <cfRule type="cellIs" dxfId="30" priority="148" stopIfTrue="1" operator="greaterThan">
      <formula>0</formula>
    </cfRule>
  </conditionalFormatting>
  <conditionalFormatting sqref="C271:C272">
    <cfRule type="cellIs" dxfId="29" priority="142" stopIfTrue="1" operator="greaterThan">
      <formula>0</formula>
    </cfRule>
  </conditionalFormatting>
  <conditionalFormatting sqref="C272:C273">
    <cfRule type="cellIs" dxfId="28" priority="136" stopIfTrue="1" operator="greaterThan">
      <formula>0</formula>
    </cfRule>
  </conditionalFormatting>
  <conditionalFormatting sqref="C273:C274">
    <cfRule type="cellIs" dxfId="27" priority="130" stopIfTrue="1" operator="greaterThan">
      <formula>0</formula>
    </cfRule>
  </conditionalFormatting>
  <conditionalFormatting sqref="C274:C275">
    <cfRule type="cellIs" dxfId="26" priority="124" stopIfTrue="1" operator="greaterThan">
      <formula>0</formula>
    </cfRule>
  </conditionalFormatting>
  <conditionalFormatting sqref="C275:C276">
    <cfRule type="cellIs" dxfId="25" priority="118" stopIfTrue="1" operator="greaterThan">
      <formula>0</formula>
    </cfRule>
  </conditionalFormatting>
  <conditionalFormatting sqref="C276:C277">
    <cfRule type="cellIs" dxfId="24" priority="112" stopIfTrue="1" operator="greaterThan">
      <formula>0</formula>
    </cfRule>
  </conditionalFormatting>
  <conditionalFormatting sqref="C277:C278">
    <cfRule type="cellIs" dxfId="23" priority="106" stopIfTrue="1" operator="greaterThan">
      <formula>0</formula>
    </cfRule>
  </conditionalFormatting>
  <conditionalFormatting sqref="C278:C279">
    <cfRule type="cellIs" dxfId="22" priority="100" stopIfTrue="1" operator="greaterThan">
      <formula>0</formula>
    </cfRule>
  </conditionalFormatting>
  <conditionalFormatting sqref="C279:C280">
    <cfRule type="cellIs" dxfId="21" priority="94" stopIfTrue="1" operator="greaterThan">
      <formula>0</formula>
    </cfRule>
  </conditionalFormatting>
  <conditionalFormatting sqref="C280:C281">
    <cfRule type="cellIs" dxfId="20" priority="88" stopIfTrue="1" operator="greaterThan">
      <formula>0</formula>
    </cfRule>
  </conditionalFormatting>
  <conditionalFormatting sqref="C281:C282">
    <cfRule type="cellIs" dxfId="19" priority="82" stopIfTrue="1" operator="greaterThan">
      <formula>0</formula>
    </cfRule>
  </conditionalFormatting>
  <conditionalFormatting sqref="C282:C283">
    <cfRule type="cellIs" dxfId="18" priority="76" stopIfTrue="1" operator="greaterThan">
      <formula>0</formula>
    </cfRule>
  </conditionalFormatting>
  <conditionalFormatting sqref="C283:C284">
    <cfRule type="cellIs" dxfId="17" priority="70" stopIfTrue="1" operator="greaterThan">
      <formula>0</formula>
    </cfRule>
  </conditionalFormatting>
  <conditionalFormatting sqref="C284:C285">
    <cfRule type="cellIs" dxfId="16" priority="64" stopIfTrue="1" operator="greaterThan">
      <formula>0</formula>
    </cfRule>
  </conditionalFormatting>
  <conditionalFormatting sqref="C285:C286">
    <cfRule type="cellIs" dxfId="15" priority="58" stopIfTrue="1" operator="greaterThan">
      <formula>0</formula>
    </cfRule>
  </conditionalFormatting>
  <conditionalFormatting sqref="C286:C287">
    <cfRule type="cellIs" dxfId="14" priority="52" stopIfTrue="1" operator="greaterThan">
      <formula>0</formula>
    </cfRule>
  </conditionalFormatting>
  <conditionalFormatting sqref="C287:C288">
    <cfRule type="cellIs" dxfId="13" priority="46" stopIfTrue="1" operator="greaterThan">
      <formula>0</formula>
    </cfRule>
  </conditionalFormatting>
  <conditionalFormatting sqref="C288:C289">
    <cfRule type="cellIs" dxfId="12" priority="40" stopIfTrue="1" operator="greaterThan">
      <formula>0</formula>
    </cfRule>
  </conditionalFormatting>
  <conditionalFormatting sqref="C289:C290">
    <cfRule type="cellIs" dxfId="11" priority="34" stopIfTrue="1" operator="greaterThan">
      <formula>0</formula>
    </cfRule>
  </conditionalFormatting>
  <conditionalFormatting sqref="C290:C291">
    <cfRule type="cellIs" dxfId="10" priority="28" stopIfTrue="1" operator="greaterThan">
      <formula>0</formula>
    </cfRule>
  </conditionalFormatting>
  <conditionalFormatting sqref="C291:C292">
    <cfRule type="cellIs" dxfId="9" priority="22" stopIfTrue="1" operator="greaterThan">
      <formula>0</formula>
    </cfRule>
  </conditionalFormatting>
  <conditionalFormatting sqref="C292:C293">
    <cfRule type="cellIs" dxfId="8" priority="16" stopIfTrue="1" operator="greaterThan">
      <formula>0</formula>
    </cfRule>
  </conditionalFormatting>
  <conditionalFormatting sqref="C293:C294">
    <cfRule type="cellIs" dxfId="7" priority="10" stopIfTrue="1" operator="greaterThan">
      <formula>0</formula>
    </cfRule>
  </conditionalFormatting>
  <conditionalFormatting sqref="C294:C295">
    <cfRule type="cellIs" dxfId="6" priority="4" stopIfTrue="1" operator="greaterThan">
      <formula>0</formula>
    </cfRule>
  </conditionalFormatting>
  <conditionalFormatting sqref="C295">
    <cfRule type="cellIs" dxfId="5" priority="1" stopIfTrue="1" operator="greaterThan">
      <formula>0</formula>
    </cfRule>
  </conditionalFormatting>
  <dataValidations count="5">
    <dataValidation type="list" allowBlank="1" showInputMessage="1" showErrorMessage="1" sqref="Q323:Q424 Q29:Q295" xr:uid="{00000000-0002-0000-0200-000000000000}">
      <formula1>$Q$5:$Q$6</formula1>
    </dataValidation>
    <dataValidation type="list" allowBlank="1" showInputMessage="1" showErrorMessage="1" sqref="F323:F424 F29:F295" xr:uid="{00000000-0002-0000-0200-000001000000}">
      <formula1>$F$1:$F$4</formula1>
    </dataValidation>
    <dataValidation type="list" allowBlank="1" showInputMessage="1" showErrorMessage="1" sqref="H323:H424 H29:H295" xr:uid="{00000000-0002-0000-0200-000002000000}">
      <formula1>$H$1:$H$2</formula1>
    </dataValidation>
    <dataValidation type="list" allowBlank="1" showInputMessage="1" showErrorMessage="1" sqref="G323:G424 G29:G295" xr:uid="{00000000-0002-0000-0200-000003000000}">
      <formula1>$G$1:$G$6</formula1>
    </dataValidation>
    <dataValidation type="list" allowBlank="1" showInputMessage="1" showErrorMessage="1" sqref="W323:W424 W29:W295" xr:uid="{00000000-0002-0000-0200-000004000000}">
      <formula1>$W$1:$W$27</formula1>
    </dataValidation>
  </dataValidations>
  <hyperlinks>
    <hyperlink ref="I64" r:id="rId1" display="Com base no §6º, do art. 11, da Lei 12.527, de 18 de novembro de 2011, informamos que o interessado poderá fazer as buscas necessária no Jornal Notícias do Município, acessando o link: https://www.saobernardo.sp.gov.br/web/sbc/imprensa-oficial , onde se encontram disponibilizadas todas as publicações oficiais do município de São Bernardo do Campo." xr:uid="{00000000-0004-0000-0200-000000000000}"/>
  </hyperlinks>
  <pageMargins left="0.511811024" right="0.511811024" top="0.78740157499999996" bottom="0.78740157499999996" header="0.31496062000000002" footer="0.31496062000000002"/>
  <pageSetup paperSize="9" orientation="portrait" horizontalDpi="4294967294" verticalDpi="4294967294"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30"/>
  <sheetViews>
    <sheetView topLeftCell="A5" zoomScale="70" zoomScaleNormal="70" workbookViewId="0">
      <pane xSplit="5" ySplit="24" topLeftCell="Q193" activePane="bottomRight" state="frozen"/>
      <selection activeCell="A5" sqref="A5"/>
      <selection pane="topRight" activeCell="F5" sqref="F5"/>
      <selection pane="bottomLeft" activeCell="A29" sqref="A29"/>
      <selection pane="bottomRight" activeCell="V195" sqref="V195"/>
    </sheetView>
  </sheetViews>
  <sheetFormatPr defaultRowHeight="18.75" x14ac:dyDescent="0.25"/>
  <cols>
    <col min="1" max="1" width="13.7109375" style="122" customWidth="1"/>
    <col min="2" max="2" width="18.5703125" style="1" bestFit="1" customWidth="1"/>
    <col min="3" max="3" width="18.5703125" style="1" customWidth="1"/>
    <col min="4" max="4" width="21" style="1" bestFit="1" customWidth="1"/>
    <col min="5" max="5" width="10" style="5" hidden="1" customWidth="1"/>
    <col min="6" max="6" width="20.85546875" style="5" customWidth="1"/>
    <col min="7" max="7" width="21.42578125" style="5" bestFit="1" customWidth="1"/>
    <col min="8" max="8" width="21.42578125" style="5" customWidth="1"/>
    <col min="9" max="10" width="66.42578125" style="8" customWidth="1"/>
    <col min="11" max="11" width="12.5703125" style="1" bestFit="1" customWidth="1"/>
    <col min="12" max="12" width="12.42578125" style="5" customWidth="1"/>
    <col min="13" max="13" width="7.7109375" style="5" customWidth="1"/>
    <col min="14" max="14" width="12.42578125" style="5" bestFit="1" customWidth="1"/>
    <col min="15" max="15" width="44.28515625" style="1" bestFit="1" customWidth="1"/>
    <col min="16" max="16" width="102.140625" style="10" bestFit="1" customWidth="1"/>
    <col min="17" max="18" width="10.28515625" style="5" customWidth="1"/>
    <col min="19" max="19" width="25.85546875" style="5" bestFit="1" customWidth="1"/>
    <col min="20" max="21" width="10.28515625" style="5" customWidth="1"/>
    <col min="22" max="22" width="93.7109375" style="10" customWidth="1"/>
    <col min="23" max="23" width="12.28515625" style="5" bestFit="1" customWidth="1"/>
    <col min="24" max="24" width="86.85546875" bestFit="1" customWidth="1"/>
  </cols>
  <sheetData>
    <row r="1" spans="1:33" ht="15.75" hidden="1" x14ac:dyDescent="0.25">
      <c r="A1"/>
      <c r="F1" s="21" t="s">
        <v>12</v>
      </c>
      <c r="G1" s="7" t="s">
        <v>16</v>
      </c>
      <c r="H1" s="7" t="s">
        <v>10</v>
      </c>
      <c r="W1" s="5" t="s">
        <v>59</v>
      </c>
      <c r="X1" s="28" t="s">
        <v>68</v>
      </c>
      <c r="Y1" s="28"/>
      <c r="Z1" s="28"/>
      <c r="AA1" s="28"/>
      <c r="AB1" s="28"/>
      <c r="AC1" s="28"/>
    </row>
    <row r="2" spans="1:33" ht="24" hidden="1" x14ac:dyDescent="0.25">
      <c r="A2"/>
      <c r="F2" s="22" t="s">
        <v>13</v>
      </c>
      <c r="G2" s="7" t="s">
        <v>17</v>
      </c>
      <c r="H2" s="7" t="s">
        <v>11</v>
      </c>
      <c r="I2" s="27"/>
      <c r="W2" s="5" t="s">
        <v>60</v>
      </c>
      <c r="X2" s="28" t="s">
        <v>69</v>
      </c>
      <c r="Y2" s="28"/>
      <c r="Z2" s="28"/>
      <c r="AA2" s="28"/>
      <c r="AB2" s="28"/>
      <c r="AC2" s="28"/>
    </row>
    <row r="3" spans="1:33" ht="15.75" hidden="1" x14ac:dyDescent="0.25">
      <c r="A3"/>
      <c r="F3" s="23" t="s">
        <v>14</v>
      </c>
      <c r="G3" s="5" t="s">
        <v>56</v>
      </c>
      <c r="H3" s="7"/>
      <c r="I3" s="25"/>
      <c r="N3" s="5" t="s">
        <v>10</v>
      </c>
      <c r="W3" s="5" t="s">
        <v>62</v>
      </c>
      <c r="X3" s="28" t="s">
        <v>70</v>
      </c>
      <c r="Y3" s="28"/>
      <c r="Z3" s="28"/>
      <c r="AA3" s="28"/>
      <c r="AB3" s="28"/>
      <c r="AC3" s="28"/>
    </row>
    <row r="4" spans="1:33" ht="36" hidden="1" x14ac:dyDescent="0.25">
      <c r="A4"/>
      <c r="F4" s="20" t="s">
        <v>15</v>
      </c>
      <c r="G4" s="7" t="s">
        <v>57</v>
      </c>
      <c r="H4" s="7"/>
      <c r="I4" s="25"/>
      <c r="N4" s="5" t="s">
        <v>11</v>
      </c>
      <c r="W4" s="5" t="s">
        <v>27</v>
      </c>
      <c r="X4" s="28" t="s">
        <v>71</v>
      </c>
      <c r="Y4" s="28"/>
      <c r="Z4" s="28"/>
      <c r="AA4" s="28"/>
      <c r="AB4" s="28"/>
      <c r="AC4" s="28"/>
    </row>
    <row r="5" spans="1:33" ht="45" x14ac:dyDescent="0.25">
      <c r="B5" s="14" t="s">
        <v>39</v>
      </c>
      <c r="C5" s="14"/>
      <c r="D5" s="15">
        <f>COUNTIF(B29:B430,"RESPONDIDO")</f>
        <v>227</v>
      </c>
      <c r="F5" s="7"/>
      <c r="G5" s="117" t="s">
        <v>58</v>
      </c>
      <c r="H5" s="7"/>
      <c r="I5" s="25"/>
      <c r="Q5" s="118" t="s">
        <v>21</v>
      </c>
      <c r="R5" s="118"/>
      <c r="S5" s="118"/>
      <c r="T5" s="118"/>
      <c r="U5" s="118"/>
      <c r="V5" s="119"/>
      <c r="W5" s="118" t="s">
        <v>33</v>
      </c>
      <c r="X5" s="120" t="s">
        <v>72</v>
      </c>
      <c r="Y5" s="120"/>
      <c r="Z5" s="120"/>
      <c r="AA5" s="120"/>
      <c r="AB5" s="120"/>
      <c r="AC5" s="120"/>
      <c r="AD5" s="100"/>
      <c r="AE5" s="100"/>
      <c r="AF5" s="100"/>
      <c r="AG5" s="100"/>
    </row>
    <row r="6" spans="1:33" ht="21" x14ac:dyDescent="0.25">
      <c r="B6" s="16" t="s">
        <v>40</v>
      </c>
      <c r="C6" s="16"/>
      <c r="D6" s="17">
        <f>COUNTIF(B29:B430,"PENDENTE")</f>
        <v>1</v>
      </c>
      <c r="F6" s="7"/>
      <c r="G6" s="7"/>
      <c r="H6" s="7"/>
      <c r="I6" s="26"/>
      <c r="Q6" s="118" t="s">
        <v>22</v>
      </c>
      <c r="R6" s="118"/>
      <c r="S6" s="118"/>
      <c r="T6" s="118"/>
      <c r="U6" s="118"/>
      <c r="V6" s="119"/>
      <c r="W6" s="118" t="s">
        <v>32</v>
      </c>
      <c r="X6" s="120" t="s">
        <v>73</v>
      </c>
      <c r="Y6" s="120"/>
      <c r="Z6" s="120"/>
      <c r="AA6" s="120"/>
      <c r="AB6" s="120"/>
      <c r="AC6" s="120"/>
      <c r="AD6" s="100"/>
      <c r="AE6" s="100"/>
      <c r="AF6" s="100"/>
      <c r="AG6" s="100"/>
    </row>
    <row r="7" spans="1:33" ht="21" x14ac:dyDescent="0.25">
      <c r="B7" s="18" t="s">
        <v>41</v>
      </c>
      <c r="C7" s="18"/>
      <c r="D7" s="19">
        <f>D5+D6</f>
        <v>228</v>
      </c>
      <c r="F7" s="7"/>
      <c r="G7" s="7"/>
      <c r="H7" s="7"/>
      <c r="Q7" s="118"/>
      <c r="R7" s="118"/>
      <c r="S7" s="118"/>
      <c r="T7" s="118"/>
      <c r="U7" s="118"/>
      <c r="V7" s="119"/>
      <c r="W7" s="118" t="s">
        <v>34</v>
      </c>
      <c r="X7" s="120" t="s">
        <v>74</v>
      </c>
      <c r="Y7" s="120"/>
      <c r="Z7" s="120"/>
      <c r="AA7" s="120"/>
      <c r="AB7" s="120"/>
      <c r="AC7" s="120"/>
      <c r="AD7" s="100"/>
      <c r="AE7" s="100"/>
      <c r="AF7" s="100"/>
      <c r="AG7" s="100"/>
    </row>
    <row r="8" spans="1:33" ht="16.5" hidden="1" thickBot="1" x14ac:dyDescent="0.3">
      <c r="A8"/>
      <c r="B8" s="13"/>
      <c r="C8" s="13"/>
      <c r="D8" s="13"/>
      <c r="F8" s="7"/>
      <c r="G8" s="7"/>
      <c r="H8" s="7"/>
      <c r="W8" s="5" t="s">
        <v>38</v>
      </c>
      <c r="X8" s="28" t="s">
        <v>42</v>
      </c>
      <c r="Y8" s="28"/>
      <c r="Z8" s="28"/>
      <c r="AA8" s="28"/>
      <c r="AB8" s="28"/>
      <c r="AC8" s="28"/>
    </row>
    <row r="9" spans="1:33" ht="16.5" hidden="1" thickBot="1" x14ac:dyDescent="0.3">
      <c r="A9"/>
      <c r="B9" s="13"/>
      <c r="C9" s="13"/>
      <c r="D9" s="13"/>
      <c r="F9" s="7"/>
      <c r="G9" s="7"/>
      <c r="H9" s="7"/>
      <c r="W9" s="5" t="s">
        <v>36</v>
      </c>
      <c r="X9" s="28" t="s">
        <v>75</v>
      </c>
      <c r="Y9" s="28"/>
      <c r="Z9" s="28"/>
      <c r="AA9" s="28"/>
      <c r="AB9" s="28"/>
      <c r="AC9" s="28"/>
    </row>
    <row r="10" spans="1:33" ht="16.5" hidden="1" thickBot="1" x14ac:dyDescent="0.3">
      <c r="A10"/>
      <c r="B10" s="13"/>
      <c r="C10" s="13"/>
      <c r="D10" s="13"/>
      <c r="F10" s="7"/>
      <c r="G10" s="7"/>
      <c r="H10" s="7"/>
      <c r="W10" s="5" t="s">
        <v>28</v>
      </c>
      <c r="X10" s="28" t="s">
        <v>76</v>
      </c>
      <c r="Y10" s="28"/>
      <c r="Z10" s="28"/>
      <c r="AA10" s="28"/>
      <c r="AB10" s="28"/>
      <c r="AC10" s="28"/>
    </row>
    <row r="11" spans="1:33" ht="16.5" hidden="1" thickBot="1" x14ac:dyDescent="0.3">
      <c r="A11"/>
      <c r="B11" s="13"/>
      <c r="C11" s="13"/>
      <c r="D11" s="13"/>
      <c r="F11" s="7"/>
      <c r="G11" s="7"/>
      <c r="H11" s="7"/>
      <c r="W11" s="5" t="s">
        <v>54</v>
      </c>
      <c r="X11" s="28" t="s">
        <v>77</v>
      </c>
      <c r="Y11" s="28"/>
      <c r="Z11" s="28"/>
      <c r="AA11" s="28"/>
      <c r="AB11" s="28"/>
      <c r="AC11" s="28"/>
    </row>
    <row r="12" spans="1:33" ht="16.5" hidden="1" thickBot="1" x14ac:dyDescent="0.3">
      <c r="A12"/>
      <c r="B12" s="13"/>
      <c r="C12" s="13"/>
      <c r="D12" s="13"/>
      <c r="F12" s="7"/>
      <c r="G12" s="7"/>
      <c r="H12" s="7"/>
      <c r="W12" s="5" t="s">
        <v>31</v>
      </c>
      <c r="X12" s="28" t="s">
        <v>78</v>
      </c>
      <c r="Y12" s="28"/>
      <c r="Z12" s="28"/>
      <c r="AA12" s="28"/>
      <c r="AB12" s="28"/>
      <c r="AC12" s="28"/>
    </row>
    <row r="13" spans="1:33" ht="16.5" hidden="1" thickBot="1" x14ac:dyDescent="0.3">
      <c r="A13"/>
      <c r="B13" s="13"/>
      <c r="C13" s="13"/>
      <c r="D13" s="13"/>
      <c r="F13" s="7"/>
      <c r="G13" s="7"/>
      <c r="H13" s="7"/>
      <c r="W13" s="5" t="s">
        <v>26</v>
      </c>
      <c r="X13" s="28" t="s">
        <v>79</v>
      </c>
      <c r="Y13" s="28"/>
      <c r="Z13" s="28"/>
      <c r="AA13" s="28"/>
      <c r="AB13" s="28"/>
      <c r="AC13" s="28"/>
    </row>
    <row r="14" spans="1:33" ht="16.5" hidden="1" thickBot="1" x14ac:dyDescent="0.3">
      <c r="A14"/>
      <c r="B14" s="13"/>
      <c r="C14" s="13"/>
      <c r="D14" s="13"/>
      <c r="F14" s="7"/>
      <c r="G14" s="7"/>
      <c r="H14" s="7"/>
      <c r="W14" s="5" t="s">
        <v>53</v>
      </c>
      <c r="X14" s="28" t="s">
        <v>80</v>
      </c>
      <c r="Y14" s="28"/>
      <c r="Z14" s="28"/>
      <c r="AA14" s="28"/>
      <c r="AB14" s="28"/>
      <c r="AC14" s="28"/>
    </row>
    <row r="15" spans="1:33" ht="16.5" hidden="1" thickBot="1" x14ac:dyDescent="0.3">
      <c r="A15"/>
      <c r="B15" s="13"/>
      <c r="C15" s="13"/>
      <c r="D15" s="13"/>
      <c r="F15" s="7"/>
      <c r="G15" s="7"/>
      <c r="H15" s="7"/>
      <c r="W15" s="5" t="s">
        <v>35</v>
      </c>
      <c r="X15" s="28" t="s">
        <v>81</v>
      </c>
      <c r="Y15" s="28"/>
      <c r="Z15" s="28"/>
      <c r="AA15" s="28"/>
      <c r="AB15" s="28"/>
      <c r="AC15" s="28"/>
    </row>
    <row r="16" spans="1:33" ht="16.5" hidden="1" thickBot="1" x14ac:dyDescent="0.3">
      <c r="A16"/>
      <c r="B16" s="13"/>
      <c r="C16" s="13"/>
      <c r="D16" s="13"/>
      <c r="F16" s="7"/>
      <c r="G16" s="7"/>
      <c r="H16" s="7"/>
      <c r="W16" s="5" t="s">
        <v>63</v>
      </c>
      <c r="X16" s="28" t="s">
        <v>82</v>
      </c>
      <c r="Y16" s="28"/>
      <c r="Z16" s="28"/>
      <c r="AA16" s="28"/>
      <c r="AB16" s="28"/>
      <c r="AC16" s="28"/>
    </row>
    <row r="17" spans="1:29" ht="16.5" hidden="1" thickBot="1" x14ac:dyDescent="0.3">
      <c r="A17"/>
      <c r="B17" s="13"/>
      <c r="C17" s="13"/>
      <c r="D17" s="13"/>
      <c r="F17" s="7"/>
      <c r="G17" s="7"/>
      <c r="H17" s="7"/>
      <c r="W17" s="5" t="s">
        <v>61</v>
      </c>
      <c r="X17" s="28" t="s">
        <v>83</v>
      </c>
      <c r="Y17" s="28"/>
      <c r="Z17" s="28"/>
      <c r="AA17" s="28"/>
      <c r="AB17" s="28"/>
      <c r="AC17" s="28"/>
    </row>
    <row r="18" spans="1:29" ht="16.5" hidden="1" thickBot="1" x14ac:dyDescent="0.3">
      <c r="A18"/>
      <c r="B18" s="13"/>
      <c r="C18" s="13"/>
      <c r="D18" s="13"/>
      <c r="F18" s="7"/>
      <c r="G18" s="7"/>
      <c r="H18" s="7"/>
      <c r="W18" s="5" t="s">
        <v>52</v>
      </c>
      <c r="X18" s="28" t="s">
        <v>84</v>
      </c>
      <c r="Y18" s="28"/>
      <c r="Z18" s="28"/>
      <c r="AA18" s="28"/>
      <c r="AB18" s="28"/>
      <c r="AC18" s="28"/>
    </row>
    <row r="19" spans="1:29" ht="16.5" hidden="1" thickBot="1" x14ac:dyDescent="0.3">
      <c r="A19"/>
      <c r="B19" s="13"/>
      <c r="C19" s="13"/>
      <c r="D19" s="13"/>
      <c r="F19" s="7"/>
      <c r="G19" s="7"/>
      <c r="H19" s="7"/>
      <c r="W19" s="5" t="s">
        <v>30</v>
      </c>
      <c r="X19" s="28" t="s">
        <v>85</v>
      </c>
      <c r="Y19" s="28"/>
      <c r="Z19" s="28"/>
      <c r="AA19" s="28"/>
      <c r="AB19" s="28"/>
      <c r="AC19" s="28"/>
    </row>
    <row r="20" spans="1:29" ht="16.5" hidden="1" thickBot="1" x14ac:dyDescent="0.3">
      <c r="A20"/>
      <c r="B20" s="13"/>
      <c r="C20" s="13"/>
      <c r="D20" s="13"/>
      <c r="F20" s="7"/>
      <c r="G20" s="7"/>
      <c r="H20" s="7"/>
      <c r="W20" s="5" t="s">
        <v>29</v>
      </c>
      <c r="X20" s="28" t="s">
        <v>86</v>
      </c>
      <c r="Y20" s="28"/>
      <c r="Z20" s="28"/>
      <c r="AA20" s="28"/>
      <c r="AB20" s="28"/>
      <c r="AC20" s="28"/>
    </row>
    <row r="21" spans="1:29" ht="16.5" hidden="1" thickBot="1" x14ac:dyDescent="0.3">
      <c r="A21"/>
      <c r="B21" s="13"/>
      <c r="C21" s="13"/>
      <c r="D21" s="13"/>
      <c r="F21" s="7"/>
      <c r="G21" s="7"/>
      <c r="H21" s="7"/>
      <c r="W21" s="5" t="s">
        <v>51</v>
      </c>
      <c r="X21" s="28" t="s">
        <v>67</v>
      </c>
      <c r="Y21" s="28"/>
      <c r="Z21" s="28"/>
      <c r="AA21" s="28"/>
      <c r="AB21" s="28"/>
      <c r="AC21" s="28"/>
    </row>
    <row r="22" spans="1:29" ht="16.5" hidden="1" thickBot="1" x14ac:dyDescent="0.3">
      <c r="A22"/>
      <c r="B22" s="13"/>
      <c r="C22" s="13"/>
      <c r="D22" s="13"/>
      <c r="F22" s="7"/>
      <c r="G22" s="7"/>
      <c r="H22" s="7"/>
      <c r="W22" s="5" t="s">
        <v>37</v>
      </c>
      <c r="X22" s="28" t="s">
        <v>43</v>
      </c>
      <c r="Y22" s="28"/>
      <c r="Z22" s="28"/>
      <c r="AA22" s="28"/>
      <c r="AB22" s="28"/>
      <c r="AC22" s="28"/>
    </row>
    <row r="23" spans="1:29" ht="16.5" hidden="1" thickBot="1" x14ac:dyDescent="0.3">
      <c r="A23"/>
      <c r="B23" s="13"/>
      <c r="C23" s="13"/>
      <c r="D23" s="13"/>
      <c r="F23" s="7"/>
      <c r="G23" s="7"/>
      <c r="H23" s="7"/>
      <c r="W23" s="5" t="s">
        <v>64</v>
      </c>
      <c r="X23" s="28" t="s">
        <v>44</v>
      </c>
      <c r="Y23" s="28"/>
      <c r="Z23" s="28"/>
      <c r="AA23" s="28"/>
      <c r="AB23" s="28"/>
      <c r="AC23" s="28"/>
    </row>
    <row r="24" spans="1:29" ht="4.5" customHeight="1" x14ac:dyDescent="0.25">
      <c r="A24"/>
      <c r="B24" s="13"/>
      <c r="C24" s="13"/>
      <c r="D24" s="13"/>
      <c r="F24" s="7"/>
      <c r="G24" s="7"/>
      <c r="H24" s="7"/>
      <c r="W24" s="5" t="s">
        <v>55</v>
      </c>
      <c r="X24" s="28" t="s">
        <v>45</v>
      </c>
      <c r="Y24" s="28"/>
      <c r="Z24" s="28"/>
      <c r="AA24" s="28"/>
      <c r="AB24" s="28"/>
      <c r="AC24" s="28"/>
    </row>
    <row r="25" spans="1:29" ht="15.75" hidden="1" customHeight="1" x14ac:dyDescent="0.25">
      <c r="A25"/>
      <c r="B25" s="13"/>
      <c r="C25" s="13"/>
      <c r="D25" s="13"/>
      <c r="F25" s="7"/>
      <c r="G25" s="7"/>
      <c r="H25" s="7"/>
      <c r="W25" s="5" t="s">
        <v>50</v>
      </c>
      <c r="X25" s="28" t="s">
        <v>46</v>
      </c>
      <c r="Y25" s="28"/>
      <c r="Z25" s="28"/>
      <c r="AA25" s="28"/>
      <c r="AB25" s="28"/>
      <c r="AC25" s="28"/>
    </row>
    <row r="26" spans="1:29" ht="5.25" customHeight="1" x14ac:dyDescent="0.25">
      <c r="A26"/>
      <c r="B26" s="13"/>
      <c r="C26" s="13"/>
      <c r="D26" s="13"/>
      <c r="F26" s="7"/>
      <c r="G26" s="7"/>
      <c r="H26" s="7"/>
      <c r="W26" s="5" t="s">
        <v>65</v>
      </c>
      <c r="X26" s="28" t="s">
        <v>47</v>
      </c>
      <c r="Y26" s="28"/>
      <c r="Z26" s="28"/>
      <c r="AA26" s="28"/>
      <c r="AB26" s="28"/>
      <c r="AC26" s="28"/>
    </row>
    <row r="27" spans="1:29" ht="22.5" customHeight="1" thickBot="1" x14ac:dyDescent="0.3">
      <c r="A27"/>
      <c r="B27" s="13"/>
      <c r="C27" s="13"/>
      <c r="D27" s="13"/>
      <c r="F27" s="7"/>
      <c r="G27" s="7"/>
      <c r="H27" s="7"/>
      <c r="W27" s="5" t="s">
        <v>66</v>
      </c>
      <c r="X27" s="28" t="s">
        <v>48</v>
      </c>
      <c r="Y27" s="28"/>
      <c r="Z27" s="28"/>
      <c r="AA27" s="28"/>
      <c r="AB27" s="28"/>
      <c r="AC27" s="28"/>
    </row>
    <row r="28" spans="1:29" s="31" customFormat="1" ht="23.25" thickBot="1" x14ac:dyDescent="0.3">
      <c r="A28" s="126"/>
      <c r="B28" s="42" t="s">
        <v>25</v>
      </c>
      <c r="C28" s="43" t="s">
        <v>87</v>
      </c>
      <c r="D28" s="44" t="s">
        <v>0</v>
      </c>
      <c r="E28" s="44"/>
      <c r="F28" s="45" t="s">
        <v>4</v>
      </c>
      <c r="G28" s="45" t="s">
        <v>20</v>
      </c>
      <c r="H28" s="45" t="s">
        <v>18</v>
      </c>
      <c r="I28" s="44" t="s">
        <v>8</v>
      </c>
      <c r="J28" s="44" t="s">
        <v>23</v>
      </c>
      <c r="K28" s="44" t="s">
        <v>1</v>
      </c>
      <c r="L28" s="44" t="s">
        <v>24</v>
      </c>
      <c r="M28" s="43" t="s">
        <v>49</v>
      </c>
      <c r="N28" s="43" t="s">
        <v>9</v>
      </c>
      <c r="O28" s="44" t="s">
        <v>88</v>
      </c>
      <c r="P28" s="44" t="s">
        <v>89</v>
      </c>
      <c r="Q28" s="45" t="s">
        <v>3</v>
      </c>
      <c r="R28" s="43" t="s">
        <v>19</v>
      </c>
      <c r="S28" s="44" t="s">
        <v>5</v>
      </c>
      <c r="T28" s="44" t="s">
        <v>6</v>
      </c>
      <c r="U28" s="44" t="s">
        <v>7</v>
      </c>
      <c r="V28" s="44" t="s">
        <v>2</v>
      </c>
      <c r="W28" s="46" t="s">
        <v>92</v>
      </c>
    </row>
    <row r="29" spans="1:29" ht="135" x14ac:dyDescent="0.25">
      <c r="A29"/>
      <c r="B29" s="32" t="str">
        <f>IF(D29="","",IF(I29="","PENDENTE","RESPONDIDO"))</f>
        <v>RESPONDIDO</v>
      </c>
      <c r="C29" s="33" t="str">
        <f ca="1">IF(D29="","",IF(I29="",(K29+20)-TODAY(),""))</f>
        <v/>
      </c>
      <c r="D29" s="32" t="s">
        <v>183</v>
      </c>
      <c r="E29" s="34"/>
      <c r="F29" s="34" t="s">
        <v>12</v>
      </c>
      <c r="G29" s="34"/>
      <c r="H29" s="34" t="s">
        <v>11</v>
      </c>
      <c r="I29" s="35" t="s">
        <v>241</v>
      </c>
      <c r="J29" s="35"/>
      <c r="K29" s="36">
        <v>43836</v>
      </c>
      <c r="L29" s="37">
        <v>43845</v>
      </c>
      <c r="M29" s="38">
        <f>IF(L29="","",L29-K29)</f>
        <v>9</v>
      </c>
      <c r="N29" s="39" t="str">
        <f>IF(L29="","",IF((L29-K29)&gt;20,"Sim","Não"))</f>
        <v>Não</v>
      </c>
      <c r="O29" s="32" t="s">
        <v>90</v>
      </c>
      <c r="P29" s="41"/>
      <c r="Q29" s="40" t="s">
        <v>21</v>
      </c>
      <c r="R29" s="40" t="str">
        <f>IF(D29="","",IF(P29="","F","J"))</f>
        <v>F</v>
      </c>
      <c r="S29" s="34" t="s">
        <v>242</v>
      </c>
      <c r="T29" s="34" t="s">
        <v>91</v>
      </c>
      <c r="U29" s="34" t="s">
        <v>243</v>
      </c>
      <c r="V29" s="41" t="s">
        <v>196</v>
      </c>
      <c r="W29" s="34" t="s">
        <v>31</v>
      </c>
    </row>
    <row r="30" spans="1:29" ht="105" x14ac:dyDescent="0.25">
      <c r="A30"/>
      <c r="B30" s="2" t="str">
        <f t="shared" ref="B30:B93" si="0">IF(D30="","",IF(I30="","PENDENTE","RESPONDIDO"))</f>
        <v>RESPONDIDO</v>
      </c>
      <c r="C30" s="29" t="str">
        <f t="shared" ref="C30:C93" ca="1" si="1">IF(D30="","",IF(I30="",(K30+20)-TODAY(),""))</f>
        <v/>
      </c>
      <c r="D30" s="2" t="s">
        <v>184</v>
      </c>
      <c r="E30" s="4"/>
      <c r="F30" s="4" t="s">
        <v>12</v>
      </c>
      <c r="G30" s="4"/>
      <c r="H30" s="4" t="s">
        <v>11</v>
      </c>
      <c r="I30" s="9" t="s">
        <v>2101</v>
      </c>
      <c r="J30" s="9"/>
      <c r="K30" s="3">
        <v>43844</v>
      </c>
      <c r="L30" s="6">
        <v>43845</v>
      </c>
      <c r="M30" s="24">
        <f t="shared" ref="M30:M93" si="2">IF(L30="","",L30-K30)</f>
        <v>1</v>
      </c>
      <c r="N30" s="12" t="str">
        <f t="shared" ref="N30:N93" si="3">IF(L30="","",IF((L30-K30)&gt;20,"Sim","Não"))</f>
        <v>Não</v>
      </c>
      <c r="O30" s="2" t="s">
        <v>193</v>
      </c>
      <c r="P30" s="11"/>
      <c r="Q30" s="30" t="s">
        <v>22</v>
      </c>
      <c r="R30" s="30" t="str">
        <f t="shared" ref="R30:R93" si="4">IF(D30="","",IF(P30="","F","J"))</f>
        <v>F</v>
      </c>
      <c r="S30" s="4" t="s">
        <v>244</v>
      </c>
      <c r="T30" s="4" t="s">
        <v>91</v>
      </c>
      <c r="U30" s="4" t="s">
        <v>243</v>
      </c>
      <c r="V30" s="11" t="s">
        <v>197</v>
      </c>
      <c r="W30" s="4" t="s">
        <v>59</v>
      </c>
    </row>
    <row r="31" spans="1:29" ht="225" x14ac:dyDescent="0.25">
      <c r="A31"/>
      <c r="B31" s="2" t="str">
        <f t="shared" si="0"/>
        <v>RESPONDIDO</v>
      </c>
      <c r="C31" s="29" t="str">
        <f t="shared" ca="1" si="1"/>
        <v/>
      </c>
      <c r="D31" s="2" t="s">
        <v>185</v>
      </c>
      <c r="E31" s="4"/>
      <c r="F31" s="4" t="s">
        <v>12</v>
      </c>
      <c r="G31" s="4"/>
      <c r="H31" s="4" t="s">
        <v>11</v>
      </c>
      <c r="I31" s="9" t="s">
        <v>266</v>
      </c>
      <c r="J31" s="9"/>
      <c r="K31" s="3">
        <v>43846</v>
      </c>
      <c r="L31" s="6">
        <v>43873</v>
      </c>
      <c r="M31" s="24">
        <f t="shared" si="2"/>
        <v>27</v>
      </c>
      <c r="N31" s="12" t="s">
        <v>10</v>
      </c>
      <c r="O31" s="2" t="s">
        <v>194</v>
      </c>
      <c r="P31" s="11"/>
      <c r="Q31" s="30" t="s">
        <v>21</v>
      </c>
      <c r="R31" s="30" t="str">
        <f t="shared" si="4"/>
        <v>F</v>
      </c>
      <c r="S31" s="4" t="s">
        <v>244</v>
      </c>
      <c r="T31" s="4" t="s">
        <v>91</v>
      </c>
      <c r="U31" s="4" t="s">
        <v>243</v>
      </c>
      <c r="V31" s="11" t="s">
        <v>198</v>
      </c>
      <c r="W31" s="4" t="s">
        <v>27</v>
      </c>
    </row>
    <row r="32" spans="1:29" ht="225" x14ac:dyDescent="0.25">
      <c r="A32"/>
      <c r="B32" s="2" t="str">
        <f t="shared" si="0"/>
        <v>RESPONDIDO</v>
      </c>
      <c r="C32" s="29" t="str">
        <f t="shared" ca="1" si="1"/>
        <v/>
      </c>
      <c r="D32" s="2" t="s">
        <v>186</v>
      </c>
      <c r="E32" s="4"/>
      <c r="F32" s="4" t="s">
        <v>12</v>
      </c>
      <c r="G32" s="4"/>
      <c r="H32" s="4" t="s">
        <v>11</v>
      </c>
      <c r="I32" s="9" t="s">
        <v>245</v>
      </c>
      <c r="J32" s="9"/>
      <c r="K32" s="3">
        <v>43847</v>
      </c>
      <c r="L32" s="6">
        <v>43864</v>
      </c>
      <c r="M32" s="24">
        <f t="shared" si="2"/>
        <v>17</v>
      </c>
      <c r="N32" s="12" t="str">
        <f t="shared" si="3"/>
        <v>Não</v>
      </c>
      <c r="O32" s="2"/>
      <c r="P32" s="11" t="s">
        <v>195</v>
      </c>
      <c r="Q32" s="30"/>
      <c r="R32" s="30" t="str">
        <f>IF(D32="","",IF(P32="","F","J"))</f>
        <v>J</v>
      </c>
      <c r="S32" s="4" t="s">
        <v>246</v>
      </c>
      <c r="T32" s="4" t="s">
        <v>91</v>
      </c>
      <c r="U32" s="4" t="s">
        <v>243</v>
      </c>
      <c r="V32" s="11" t="s">
        <v>199</v>
      </c>
      <c r="W32" s="4" t="s">
        <v>30</v>
      </c>
    </row>
    <row r="33" spans="2:23" customFormat="1" ht="165" x14ac:dyDescent="0.25">
      <c r="B33" s="2" t="str">
        <f t="shared" si="0"/>
        <v>RESPONDIDO</v>
      </c>
      <c r="C33" s="29" t="str">
        <f t="shared" ca="1" si="1"/>
        <v/>
      </c>
      <c r="D33" s="2" t="s">
        <v>187</v>
      </c>
      <c r="E33" s="4"/>
      <c r="F33" s="4" t="s">
        <v>12</v>
      </c>
      <c r="G33" s="4"/>
      <c r="H33" s="4" t="s">
        <v>11</v>
      </c>
      <c r="I33" s="9" t="s">
        <v>247</v>
      </c>
      <c r="J33" s="9"/>
      <c r="K33" s="3">
        <v>43847</v>
      </c>
      <c r="L33" s="6">
        <v>43851</v>
      </c>
      <c r="M33" s="24">
        <f t="shared" si="2"/>
        <v>4</v>
      </c>
      <c r="N33" s="12" t="str">
        <f t="shared" si="3"/>
        <v>Não</v>
      </c>
      <c r="O33" s="2" t="s">
        <v>178</v>
      </c>
      <c r="P33" s="11"/>
      <c r="Q33" s="30" t="s">
        <v>21</v>
      </c>
      <c r="R33" s="30" t="str">
        <f t="shared" si="4"/>
        <v>F</v>
      </c>
      <c r="S33" s="4" t="s">
        <v>244</v>
      </c>
      <c r="T33" s="4" t="s">
        <v>91</v>
      </c>
      <c r="U33" s="4" t="s">
        <v>243</v>
      </c>
      <c r="V33" s="11" t="s">
        <v>200</v>
      </c>
      <c r="W33" s="4" t="s">
        <v>59</v>
      </c>
    </row>
    <row r="34" spans="2:23" customFormat="1" ht="61.5" x14ac:dyDescent="0.25">
      <c r="B34" s="2" t="str">
        <f t="shared" si="0"/>
        <v>RESPONDIDO</v>
      </c>
      <c r="C34" s="29" t="str">
        <f t="shared" ca="1" si="1"/>
        <v/>
      </c>
      <c r="D34" s="2" t="s">
        <v>188</v>
      </c>
      <c r="E34" s="4"/>
      <c r="F34" s="4" t="s">
        <v>14</v>
      </c>
      <c r="G34" s="4" t="s">
        <v>58</v>
      </c>
      <c r="H34" s="4" t="s">
        <v>11</v>
      </c>
      <c r="I34" s="9" t="s">
        <v>58</v>
      </c>
      <c r="J34" s="9"/>
      <c r="K34" s="3">
        <v>43847</v>
      </c>
      <c r="L34" s="6">
        <v>43851</v>
      </c>
      <c r="M34" s="24">
        <f t="shared" si="2"/>
        <v>4</v>
      </c>
      <c r="N34" s="12" t="str">
        <f t="shared" si="3"/>
        <v>Não</v>
      </c>
      <c r="O34" s="2" t="s">
        <v>178</v>
      </c>
      <c r="P34" s="11"/>
      <c r="Q34" s="30" t="s">
        <v>21</v>
      </c>
      <c r="R34" s="30" t="str">
        <f t="shared" si="4"/>
        <v>F</v>
      </c>
      <c r="S34" s="4" t="s">
        <v>244</v>
      </c>
      <c r="T34" s="4" t="s">
        <v>91</v>
      </c>
      <c r="U34" s="4" t="s">
        <v>243</v>
      </c>
      <c r="V34" s="11" t="s">
        <v>201</v>
      </c>
      <c r="W34" s="4" t="s">
        <v>59</v>
      </c>
    </row>
    <row r="35" spans="2:23" customFormat="1" ht="61.5" x14ac:dyDescent="0.25">
      <c r="B35" s="2" t="str">
        <f t="shared" si="0"/>
        <v>RESPONDIDO</v>
      </c>
      <c r="C35" s="29" t="str">
        <f t="shared" ca="1" si="1"/>
        <v/>
      </c>
      <c r="D35" s="2" t="s">
        <v>189</v>
      </c>
      <c r="E35" s="4"/>
      <c r="F35" s="4" t="s">
        <v>12</v>
      </c>
      <c r="G35" s="4"/>
      <c r="H35" s="4" t="s">
        <v>11</v>
      </c>
      <c r="I35" s="9" t="s">
        <v>248</v>
      </c>
      <c r="J35" s="9"/>
      <c r="K35" s="3">
        <v>43850</v>
      </c>
      <c r="L35" s="6">
        <v>43851</v>
      </c>
      <c r="M35" s="24">
        <f t="shared" si="2"/>
        <v>1</v>
      </c>
      <c r="N35" s="12" t="str">
        <f t="shared" si="3"/>
        <v>Não</v>
      </c>
      <c r="O35" s="2" t="s">
        <v>178</v>
      </c>
      <c r="P35" s="11"/>
      <c r="Q35" s="30" t="s">
        <v>21</v>
      </c>
      <c r="R35" s="30" t="str">
        <f t="shared" si="4"/>
        <v>F</v>
      </c>
      <c r="S35" s="4" t="s">
        <v>244</v>
      </c>
      <c r="T35" s="4" t="s">
        <v>91</v>
      </c>
      <c r="U35" s="4" t="s">
        <v>243</v>
      </c>
      <c r="V35" s="11" t="s">
        <v>202</v>
      </c>
      <c r="W35" s="4" t="s">
        <v>59</v>
      </c>
    </row>
    <row r="36" spans="2:23" customFormat="1" ht="61.5" x14ac:dyDescent="0.25">
      <c r="B36" s="2" t="str">
        <f t="shared" si="0"/>
        <v>RESPONDIDO</v>
      </c>
      <c r="C36" s="29" t="str">
        <f t="shared" ca="1" si="1"/>
        <v/>
      </c>
      <c r="D36" s="2" t="s">
        <v>190</v>
      </c>
      <c r="E36" s="4"/>
      <c r="F36" s="4" t="s">
        <v>12</v>
      </c>
      <c r="G36" s="4"/>
      <c r="H36" s="4" t="s">
        <v>11</v>
      </c>
      <c r="I36" s="9" t="s">
        <v>254</v>
      </c>
      <c r="J36" s="9"/>
      <c r="K36" s="3">
        <v>43850</v>
      </c>
      <c r="L36" s="6">
        <v>43871</v>
      </c>
      <c r="M36" s="24">
        <f t="shared" si="2"/>
        <v>21</v>
      </c>
      <c r="N36" s="12" t="str">
        <f t="shared" si="3"/>
        <v>Sim</v>
      </c>
      <c r="O36" s="2" t="s">
        <v>178</v>
      </c>
      <c r="P36" s="11"/>
      <c r="Q36" s="30" t="s">
        <v>21</v>
      </c>
      <c r="R36" s="30" t="str">
        <f t="shared" si="4"/>
        <v>F</v>
      </c>
      <c r="S36" s="4" t="s">
        <v>244</v>
      </c>
      <c r="T36" s="4" t="s">
        <v>91</v>
      </c>
      <c r="U36" s="4" t="s">
        <v>243</v>
      </c>
      <c r="V36" s="11" t="s">
        <v>203</v>
      </c>
      <c r="W36" s="4" t="s">
        <v>33</v>
      </c>
    </row>
    <row r="37" spans="2:23" customFormat="1" ht="150" x14ac:dyDescent="0.25">
      <c r="B37" s="2" t="str">
        <f t="shared" si="0"/>
        <v>RESPONDIDO</v>
      </c>
      <c r="C37" s="29" t="str">
        <f t="shared" ca="1" si="1"/>
        <v/>
      </c>
      <c r="D37" s="2" t="s">
        <v>191</v>
      </c>
      <c r="E37" s="4"/>
      <c r="F37" s="4" t="s">
        <v>12</v>
      </c>
      <c r="G37" s="4"/>
      <c r="H37" s="4" t="s">
        <v>11</v>
      </c>
      <c r="I37" s="9" t="s">
        <v>2102</v>
      </c>
      <c r="J37" s="9"/>
      <c r="K37" s="3">
        <v>43850</v>
      </c>
      <c r="L37" s="6">
        <v>43854</v>
      </c>
      <c r="M37" s="24">
        <f t="shared" si="2"/>
        <v>4</v>
      </c>
      <c r="N37" s="12" t="str">
        <f t="shared" si="3"/>
        <v>Não</v>
      </c>
      <c r="O37" s="2" t="s">
        <v>179</v>
      </c>
      <c r="P37" s="11"/>
      <c r="Q37" s="30" t="s">
        <v>22</v>
      </c>
      <c r="R37" s="30" t="str">
        <f t="shared" si="4"/>
        <v>F</v>
      </c>
      <c r="S37" s="4" t="s">
        <v>255</v>
      </c>
      <c r="T37" s="4" t="s">
        <v>256</v>
      </c>
      <c r="U37" s="4" t="s">
        <v>243</v>
      </c>
      <c r="V37" s="11" t="s">
        <v>204</v>
      </c>
      <c r="W37" s="4" t="s">
        <v>59</v>
      </c>
    </row>
    <row r="38" spans="2:23" customFormat="1" ht="61.5" x14ac:dyDescent="0.25">
      <c r="B38" s="2" t="str">
        <f t="shared" si="0"/>
        <v>RESPONDIDO</v>
      </c>
      <c r="C38" s="29" t="str">
        <f t="shared" ca="1" si="1"/>
        <v/>
      </c>
      <c r="D38" s="2" t="s">
        <v>192</v>
      </c>
      <c r="E38" s="4"/>
      <c r="F38" s="4" t="s">
        <v>12</v>
      </c>
      <c r="G38" s="4"/>
      <c r="H38" s="4" t="s">
        <v>11</v>
      </c>
      <c r="I38" s="9" t="s">
        <v>257</v>
      </c>
      <c r="J38" s="9"/>
      <c r="K38" s="3">
        <v>43852</v>
      </c>
      <c r="L38" s="6">
        <v>43871</v>
      </c>
      <c r="M38" s="24">
        <f t="shared" si="2"/>
        <v>19</v>
      </c>
      <c r="N38" s="12" t="str">
        <f t="shared" si="3"/>
        <v>Não</v>
      </c>
      <c r="O38" s="2" t="s">
        <v>177</v>
      </c>
      <c r="P38" s="11"/>
      <c r="Q38" s="30" t="s">
        <v>21</v>
      </c>
      <c r="R38" s="30" t="str">
        <f t="shared" si="4"/>
        <v>F</v>
      </c>
      <c r="S38" s="4" t="s">
        <v>244</v>
      </c>
      <c r="T38" s="4" t="s">
        <v>91</v>
      </c>
      <c r="U38" s="4" t="s">
        <v>243</v>
      </c>
      <c r="V38" s="11" t="s">
        <v>205</v>
      </c>
      <c r="W38" s="4" t="s">
        <v>28</v>
      </c>
    </row>
    <row r="39" spans="2:23" customFormat="1" ht="150" x14ac:dyDescent="0.25">
      <c r="B39" s="2" t="str">
        <f t="shared" si="0"/>
        <v>RESPONDIDO</v>
      </c>
      <c r="C39" s="29" t="str">
        <f t="shared" ca="1" si="1"/>
        <v/>
      </c>
      <c r="D39" s="2" t="s">
        <v>270</v>
      </c>
      <c r="E39" s="4"/>
      <c r="F39" s="4" t="s">
        <v>12</v>
      </c>
      <c r="G39" s="4"/>
      <c r="H39" s="4" t="s">
        <v>11</v>
      </c>
      <c r="I39" s="9" t="s">
        <v>2103</v>
      </c>
      <c r="J39" s="9"/>
      <c r="K39" s="3">
        <v>43854</v>
      </c>
      <c r="L39" s="6">
        <v>43854</v>
      </c>
      <c r="M39" s="24">
        <f t="shared" si="2"/>
        <v>0</v>
      </c>
      <c r="N39" s="12" t="str">
        <f t="shared" si="3"/>
        <v>Não</v>
      </c>
      <c r="O39" s="2" t="s">
        <v>271</v>
      </c>
      <c r="P39" s="11"/>
      <c r="Q39" s="30" t="s">
        <v>22</v>
      </c>
      <c r="R39" s="30" t="str">
        <f t="shared" si="4"/>
        <v>F</v>
      </c>
      <c r="S39" s="4" t="s">
        <v>244</v>
      </c>
      <c r="T39" s="4" t="s">
        <v>91</v>
      </c>
      <c r="U39" s="4" t="s">
        <v>243</v>
      </c>
      <c r="V39" s="11" t="s">
        <v>272</v>
      </c>
      <c r="W39" s="4" t="s">
        <v>59</v>
      </c>
    </row>
    <row r="40" spans="2:23" customFormat="1" ht="409.5" x14ac:dyDescent="0.25">
      <c r="B40" s="2" t="str">
        <f t="shared" si="0"/>
        <v>RESPONDIDO</v>
      </c>
      <c r="C40" s="29" t="str">
        <f t="shared" ca="1" si="1"/>
        <v/>
      </c>
      <c r="D40" s="2" t="s">
        <v>206</v>
      </c>
      <c r="E40" s="4"/>
      <c r="F40" s="4" t="s">
        <v>12</v>
      </c>
      <c r="G40" s="4"/>
      <c r="H40" s="4" t="s">
        <v>11</v>
      </c>
      <c r="I40" s="9" t="s">
        <v>303</v>
      </c>
      <c r="J40" s="9" t="s">
        <v>294</v>
      </c>
      <c r="K40" s="3">
        <v>43857</v>
      </c>
      <c r="L40" s="6">
        <v>43899</v>
      </c>
      <c r="M40" s="24">
        <f>IF(L40="","",L40-K40)</f>
        <v>42</v>
      </c>
      <c r="N40" s="12" t="s">
        <v>11</v>
      </c>
      <c r="O40" s="2" t="s">
        <v>207</v>
      </c>
      <c r="P40" s="11"/>
      <c r="Q40" s="30" t="s">
        <v>22</v>
      </c>
      <c r="R40" s="30" t="str">
        <f t="shared" si="4"/>
        <v>F</v>
      </c>
      <c r="S40" s="4" t="s">
        <v>304</v>
      </c>
      <c r="T40" s="4" t="s">
        <v>305</v>
      </c>
      <c r="U40" s="4" t="s">
        <v>243</v>
      </c>
      <c r="V40" s="11" t="s">
        <v>208</v>
      </c>
      <c r="W40" s="4" t="s">
        <v>36</v>
      </c>
    </row>
    <row r="41" spans="2:23" customFormat="1" ht="61.5" x14ac:dyDescent="0.25">
      <c r="B41" s="2" t="str">
        <f t="shared" si="0"/>
        <v>RESPONDIDO</v>
      </c>
      <c r="C41" s="29" t="str">
        <f t="shared" ca="1" si="1"/>
        <v/>
      </c>
      <c r="D41" s="2" t="s">
        <v>209</v>
      </c>
      <c r="E41" s="4"/>
      <c r="F41" s="4" t="s">
        <v>12</v>
      </c>
      <c r="G41" s="4"/>
      <c r="H41" s="4" t="s">
        <v>11</v>
      </c>
      <c r="I41" s="9" t="s">
        <v>284</v>
      </c>
      <c r="J41" s="9"/>
      <c r="K41" s="3">
        <v>43857</v>
      </c>
      <c r="L41" s="6">
        <v>43880</v>
      </c>
      <c r="M41" s="24">
        <f t="shared" si="2"/>
        <v>23</v>
      </c>
      <c r="N41" s="12" t="str">
        <f t="shared" si="3"/>
        <v>Sim</v>
      </c>
      <c r="O41" s="2" t="s">
        <v>210</v>
      </c>
      <c r="P41" s="11"/>
      <c r="Q41" s="30" t="s">
        <v>21</v>
      </c>
      <c r="R41" s="30" t="str">
        <f t="shared" si="4"/>
        <v>F</v>
      </c>
      <c r="S41" s="4" t="s">
        <v>242</v>
      </c>
      <c r="T41" s="4" t="s">
        <v>91</v>
      </c>
      <c r="U41" s="4" t="s">
        <v>243</v>
      </c>
      <c r="V41" s="11" t="s">
        <v>211</v>
      </c>
      <c r="W41" s="4" t="s">
        <v>28</v>
      </c>
    </row>
    <row r="42" spans="2:23" customFormat="1" ht="240" x14ac:dyDescent="0.25">
      <c r="B42" s="2" t="str">
        <f t="shared" si="0"/>
        <v>RESPONDIDO</v>
      </c>
      <c r="C42" s="29" t="str">
        <f t="shared" ca="1" si="1"/>
        <v/>
      </c>
      <c r="D42" s="2" t="s">
        <v>212</v>
      </c>
      <c r="E42" s="4"/>
      <c r="F42" s="4" t="s">
        <v>12</v>
      </c>
      <c r="G42" s="4"/>
      <c r="H42" s="4" t="s">
        <v>11</v>
      </c>
      <c r="I42" s="9" t="s">
        <v>290</v>
      </c>
      <c r="J42" s="9"/>
      <c r="K42" s="3">
        <v>43858</v>
      </c>
      <c r="L42" s="6">
        <v>43882</v>
      </c>
      <c r="M42" s="24">
        <f t="shared" si="2"/>
        <v>24</v>
      </c>
      <c r="N42" s="12" t="str">
        <f t="shared" si="3"/>
        <v>Sim</v>
      </c>
      <c r="O42" s="2" t="s">
        <v>213</v>
      </c>
      <c r="P42" s="11"/>
      <c r="Q42" s="30" t="s">
        <v>21</v>
      </c>
      <c r="R42" s="30" t="str">
        <f t="shared" si="4"/>
        <v>F</v>
      </c>
      <c r="S42" s="4" t="s">
        <v>244</v>
      </c>
      <c r="T42" s="4" t="s">
        <v>91</v>
      </c>
      <c r="U42" s="4" t="s">
        <v>243</v>
      </c>
      <c r="V42" s="11" t="s">
        <v>214</v>
      </c>
      <c r="W42" s="4" t="s">
        <v>28</v>
      </c>
    </row>
    <row r="43" spans="2:23" customFormat="1" ht="61.5" x14ac:dyDescent="0.25">
      <c r="B43" s="2" t="str">
        <f t="shared" si="0"/>
        <v>RESPONDIDO</v>
      </c>
      <c r="C43" s="29" t="str">
        <f t="shared" ca="1" si="1"/>
        <v/>
      </c>
      <c r="D43" s="2" t="s">
        <v>215</v>
      </c>
      <c r="E43" s="4"/>
      <c r="F43" s="4" t="s">
        <v>12</v>
      </c>
      <c r="G43" s="4"/>
      <c r="H43" s="4" t="s">
        <v>11</v>
      </c>
      <c r="I43" s="9" t="s">
        <v>267</v>
      </c>
      <c r="J43" s="9"/>
      <c r="K43" s="3">
        <v>43859</v>
      </c>
      <c r="L43" s="6">
        <v>43873</v>
      </c>
      <c r="M43" s="24">
        <f t="shared" si="2"/>
        <v>14</v>
      </c>
      <c r="N43" s="12" t="str">
        <f t="shared" si="3"/>
        <v>Não</v>
      </c>
      <c r="O43" s="2" t="s">
        <v>178</v>
      </c>
      <c r="P43" s="11"/>
      <c r="Q43" s="30" t="s">
        <v>21</v>
      </c>
      <c r="R43" s="30" t="str">
        <f t="shared" si="4"/>
        <v>F</v>
      </c>
      <c r="S43" s="4" t="s">
        <v>244</v>
      </c>
      <c r="T43" s="4" t="s">
        <v>91</v>
      </c>
      <c r="U43" s="4" t="s">
        <v>243</v>
      </c>
      <c r="V43" s="11" t="s">
        <v>216</v>
      </c>
      <c r="W43" s="4" t="s">
        <v>28</v>
      </c>
    </row>
    <row r="44" spans="2:23" customFormat="1" ht="150" x14ac:dyDescent="0.25">
      <c r="B44" s="2" t="str">
        <f t="shared" si="0"/>
        <v>RESPONDIDO</v>
      </c>
      <c r="C44" s="29" t="str">
        <f t="shared" ca="1" si="1"/>
        <v/>
      </c>
      <c r="D44" s="2" t="s">
        <v>217</v>
      </c>
      <c r="E44" s="4"/>
      <c r="F44" s="4" t="s">
        <v>12</v>
      </c>
      <c r="G44" s="4"/>
      <c r="H44" s="4" t="s">
        <v>11</v>
      </c>
      <c r="I44" s="9" t="s">
        <v>283</v>
      </c>
      <c r="J44" s="9"/>
      <c r="K44" s="3">
        <v>43859</v>
      </c>
      <c r="L44" s="6">
        <v>43880</v>
      </c>
      <c r="M44" s="24">
        <f t="shared" si="2"/>
        <v>21</v>
      </c>
      <c r="N44" s="12" t="str">
        <f t="shared" si="3"/>
        <v>Sim</v>
      </c>
      <c r="O44" s="2" t="s">
        <v>178</v>
      </c>
      <c r="P44" s="11"/>
      <c r="Q44" s="30" t="s">
        <v>21</v>
      </c>
      <c r="R44" s="30" t="str">
        <f t="shared" si="4"/>
        <v>F</v>
      </c>
      <c r="S44" s="4" t="s">
        <v>244</v>
      </c>
      <c r="T44" s="4" t="s">
        <v>91</v>
      </c>
      <c r="U44" s="4" t="s">
        <v>243</v>
      </c>
      <c r="V44" s="11" t="s">
        <v>218</v>
      </c>
      <c r="W44" s="4" t="s">
        <v>34</v>
      </c>
    </row>
    <row r="45" spans="2:23" customFormat="1" ht="210" x14ac:dyDescent="0.25">
      <c r="B45" s="2" t="str">
        <f t="shared" si="0"/>
        <v>RESPONDIDO</v>
      </c>
      <c r="C45" s="29" t="str">
        <f t="shared" ca="1" si="1"/>
        <v/>
      </c>
      <c r="D45" s="2" t="s">
        <v>219</v>
      </c>
      <c r="E45" s="4"/>
      <c r="F45" s="4" t="s">
        <v>12</v>
      </c>
      <c r="G45" s="4"/>
      <c r="H45" s="4" t="s">
        <v>11</v>
      </c>
      <c r="I45" s="9" t="s">
        <v>258</v>
      </c>
      <c r="J45" s="9"/>
      <c r="K45" s="3">
        <v>43859</v>
      </c>
      <c r="L45" s="6">
        <v>43864</v>
      </c>
      <c r="M45" s="24">
        <f t="shared" si="2"/>
        <v>5</v>
      </c>
      <c r="N45" s="12" t="str">
        <f t="shared" si="3"/>
        <v>Não</v>
      </c>
      <c r="O45" s="2" t="s">
        <v>178</v>
      </c>
      <c r="P45" s="11"/>
      <c r="Q45" s="30" t="s">
        <v>21</v>
      </c>
      <c r="R45" s="30" t="str">
        <f t="shared" si="4"/>
        <v>F</v>
      </c>
      <c r="S45" s="4" t="s">
        <v>244</v>
      </c>
      <c r="T45" s="4" t="s">
        <v>91</v>
      </c>
      <c r="U45" s="4" t="s">
        <v>243</v>
      </c>
      <c r="V45" s="11" t="s">
        <v>220</v>
      </c>
      <c r="W45" s="4" t="s">
        <v>30</v>
      </c>
    </row>
    <row r="46" spans="2:23" customFormat="1" ht="135" x14ac:dyDescent="0.25">
      <c r="B46" s="2" t="str">
        <f t="shared" si="0"/>
        <v>RESPONDIDO</v>
      </c>
      <c r="C46" s="29" t="str">
        <f t="shared" ca="1" si="1"/>
        <v/>
      </c>
      <c r="D46" s="2" t="s">
        <v>221</v>
      </c>
      <c r="E46" s="4"/>
      <c r="F46" s="4" t="s">
        <v>12</v>
      </c>
      <c r="G46" s="4"/>
      <c r="H46" s="4" t="s">
        <v>11</v>
      </c>
      <c r="I46" s="9" t="s">
        <v>259</v>
      </c>
      <c r="J46" s="9"/>
      <c r="K46" s="3">
        <v>43859</v>
      </c>
      <c r="L46" s="6">
        <v>43867</v>
      </c>
      <c r="M46" s="24">
        <f t="shared" si="2"/>
        <v>8</v>
      </c>
      <c r="N46" s="12" t="str">
        <f t="shared" si="3"/>
        <v>Não</v>
      </c>
      <c r="O46" s="2" t="s">
        <v>178</v>
      </c>
      <c r="P46" s="11"/>
      <c r="Q46" s="30" t="s">
        <v>21</v>
      </c>
      <c r="R46" s="30" t="str">
        <f t="shared" si="4"/>
        <v>F</v>
      </c>
      <c r="S46" s="4" t="s">
        <v>244</v>
      </c>
      <c r="T46" s="4" t="s">
        <v>91</v>
      </c>
      <c r="U46" s="4" t="s">
        <v>243</v>
      </c>
      <c r="V46" s="11" t="s">
        <v>222</v>
      </c>
      <c r="W46" s="4" t="s">
        <v>33</v>
      </c>
    </row>
    <row r="47" spans="2:23" customFormat="1" ht="75" x14ac:dyDescent="0.25">
      <c r="B47" s="2" t="str">
        <f t="shared" si="0"/>
        <v>RESPONDIDO</v>
      </c>
      <c r="C47" s="29" t="str">
        <f t="shared" ca="1" si="1"/>
        <v/>
      </c>
      <c r="D47" s="2" t="s">
        <v>223</v>
      </c>
      <c r="E47" s="4"/>
      <c r="F47" s="4" t="s">
        <v>12</v>
      </c>
      <c r="G47" s="4"/>
      <c r="H47" s="4" t="s">
        <v>11</v>
      </c>
      <c r="I47" s="9" t="s">
        <v>260</v>
      </c>
      <c r="J47" s="9"/>
      <c r="K47" s="3">
        <v>43859</v>
      </c>
      <c r="L47" s="6">
        <v>43871</v>
      </c>
      <c r="M47" s="24">
        <f t="shared" si="2"/>
        <v>12</v>
      </c>
      <c r="N47" s="12" t="str">
        <f t="shared" si="3"/>
        <v>Não</v>
      </c>
      <c r="O47" s="2" t="s">
        <v>178</v>
      </c>
      <c r="P47" s="11"/>
      <c r="Q47" s="30" t="s">
        <v>21</v>
      </c>
      <c r="R47" s="30" t="str">
        <f t="shared" si="4"/>
        <v>F</v>
      </c>
      <c r="S47" s="4" t="s">
        <v>244</v>
      </c>
      <c r="T47" s="4" t="s">
        <v>261</v>
      </c>
      <c r="U47" s="4" t="s">
        <v>243</v>
      </c>
      <c r="V47" s="11" t="s">
        <v>224</v>
      </c>
      <c r="W47" s="4" t="s">
        <v>28</v>
      </c>
    </row>
    <row r="48" spans="2:23" customFormat="1" ht="61.5" x14ac:dyDescent="0.25">
      <c r="B48" s="2" t="str">
        <f t="shared" si="0"/>
        <v>RESPONDIDO</v>
      </c>
      <c r="C48" s="29" t="str">
        <f t="shared" ca="1" si="1"/>
        <v/>
      </c>
      <c r="D48" s="2" t="s">
        <v>225</v>
      </c>
      <c r="E48" s="4"/>
      <c r="F48" s="4" t="s">
        <v>12</v>
      </c>
      <c r="G48" s="4"/>
      <c r="H48" s="4" t="s">
        <v>11</v>
      </c>
      <c r="I48" s="9" t="s">
        <v>268</v>
      </c>
      <c r="J48" s="9"/>
      <c r="K48" s="3">
        <v>43859</v>
      </c>
      <c r="L48" s="6">
        <v>43873</v>
      </c>
      <c r="M48" s="24">
        <f t="shared" si="2"/>
        <v>14</v>
      </c>
      <c r="N48" s="12" t="str">
        <f t="shared" si="3"/>
        <v>Não</v>
      </c>
      <c r="O48" s="2" t="s">
        <v>178</v>
      </c>
      <c r="P48" s="11"/>
      <c r="Q48" s="30" t="s">
        <v>21</v>
      </c>
      <c r="R48" s="30" t="str">
        <f t="shared" si="4"/>
        <v>F</v>
      </c>
      <c r="S48" s="4" t="s">
        <v>244</v>
      </c>
      <c r="T48" s="4" t="s">
        <v>91</v>
      </c>
      <c r="U48" s="4" t="s">
        <v>243</v>
      </c>
      <c r="V48" s="11" t="s">
        <v>226</v>
      </c>
      <c r="W48" s="4" t="s">
        <v>26</v>
      </c>
    </row>
    <row r="49" spans="1:23" ht="300" x14ac:dyDescent="0.25">
      <c r="A49"/>
      <c r="B49" s="2" t="str">
        <f t="shared" si="0"/>
        <v>RESPONDIDO</v>
      </c>
      <c r="C49" s="29" t="str">
        <f t="shared" ca="1" si="1"/>
        <v/>
      </c>
      <c r="D49" s="2" t="s">
        <v>227</v>
      </c>
      <c r="E49" s="4"/>
      <c r="F49" s="4" t="s">
        <v>12</v>
      </c>
      <c r="G49" s="4"/>
      <c r="H49" s="4" t="s">
        <v>11</v>
      </c>
      <c r="I49" s="9" t="s">
        <v>262</v>
      </c>
      <c r="J49" s="9"/>
      <c r="K49" s="3">
        <v>43859</v>
      </c>
      <c r="L49" s="6">
        <v>43866</v>
      </c>
      <c r="M49" s="24">
        <f t="shared" si="2"/>
        <v>7</v>
      </c>
      <c r="N49" s="12" t="str">
        <f t="shared" si="3"/>
        <v>Não</v>
      </c>
      <c r="O49" s="2" t="s">
        <v>178</v>
      </c>
      <c r="P49" s="11"/>
      <c r="Q49" s="30" t="s">
        <v>21</v>
      </c>
      <c r="R49" s="30" t="str">
        <f t="shared" si="4"/>
        <v>F</v>
      </c>
      <c r="S49" s="4" t="s">
        <v>244</v>
      </c>
      <c r="T49" s="4" t="s">
        <v>91</v>
      </c>
      <c r="U49" s="4" t="s">
        <v>243</v>
      </c>
      <c r="V49" s="11" t="s">
        <v>228</v>
      </c>
      <c r="W49" s="4" t="s">
        <v>28</v>
      </c>
    </row>
    <row r="50" spans="1:23" ht="390" x14ac:dyDescent="0.25">
      <c r="A50"/>
      <c r="B50" s="2" t="str">
        <f t="shared" si="0"/>
        <v>RESPONDIDO</v>
      </c>
      <c r="C50" s="29" t="str">
        <f t="shared" ca="1" si="1"/>
        <v/>
      </c>
      <c r="D50" s="2" t="s">
        <v>229</v>
      </c>
      <c r="E50" s="4"/>
      <c r="F50" s="4" t="s">
        <v>12</v>
      </c>
      <c r="G50" s="4"/>
      <c r="H50" s="4" t="s">
        <v>11</v>
      </c>
      <c r="I50" s="9" t="s">
        <v>269</v>
      </c>
      <c r="J50" s="9"/>
      <c r="K50" s="3">
        <v>43860</v>
      </c>
      <c r="L50" s="6">
        <v>43873</v>
      </c>
      <c r="M50" s="24">
        <f t="shared" si="2"/>
        <v>13</v>
      </c>
      <c r="N50" s="12" t="str">
        <f t="shared" si="3"/>
        <v>Não</v>
      </c>
      <c r="O50" s="2" t="s">
        <v>230</v>
      </c>
      <c r="P50" s="11"/>
      <c r="Q50" s="30" t="s">
        <v>22</v>
      </c>
      <c r="R50" s="30" t="str">
        <f t="shared" si="4"/>
        <v>F</v>
      </c>
      <c r="S50" s="4" t="s">
        <v>244</v>
      </c>
      <c r="T50" s="4" t="s">
        <v>91</v>
      </c>
      <c r="U50" s="4" t="s">
        <v>243</v>
      </c>
      <c r="V50" s="11" t="s">
        <v>231</v>
      </c>
      <c r="W50" s="4" t="s">
        <v>30</v>
      </c>
    </row>
    <row r="51" spans="1:23" ht="75" x14ac:dyDescent="0.25">
      <c r="A51"/>
      <c r="B51" s="2" t="str">
        <f t="shared" si="0"/>
        <v>RESPONDIDO</v>
      </c>
      <c r="C51" s="29" t="str">
        <f t="shared" ca="1" si="1"/>
        <v/>
      </c>
      <c r="D51" s="2" t="s">
        <v>232</v>
      </c>
      <c r="E51" s="4"/>
      <c r="F51" s="4" t="s">
        <v>12</v>
      </c>
      <c r="G51" s="4"/>
      <c r="H51" s="4" t="s">
        <v>11</v>
      </c>
      <c r="I51" s="9" t="s">
        <v>306</v>
      </c>
      <c r="J51" s="9"/>
      <c r="K51" s="3">
        <v>43864</v>
      </c>
      <c r="L51" s="6">
        <v>43899</v>
      </c>
      <c r="M51" s="24">
        <f t="shared" si="2"/>
        <v>35</v>
      </c>
      <c r="N51" s="12" t="str">
        <f t="shared" si="3"/>
        <v>Sim</v>
      </c>
      <c r="O51" s="2" t="s">
        <v>233</v>
      </c>
      <c r="P51" s="11"/>
      <c r="Q51" s="30" t="s">
        <v>21</v>
      </c>
      <c r="R51" s="30" t="str">
        <f t="shared" si="4"/>
        <v>F</v>
      </c>
      <c r="S51" s="4" t="s">
        <v>286</v>
      </c>
      <c r="T51" s="4" t="s">
        <v>91</v>
      </c>
      <c r="U51" s="4" t="s">
        <v>243</v>
      </c>
      <c r="V51" s="11" t="s">
        <v>234</v>
      </c>
      <c r="W51" s="4" t="s">
        <v>33</v>
      </c>
    </row>
    <row r="52" spans="1:23" ht="61.5" x14ac:dyDescent="0.25">
      <c r="A52"/>
      <c r="B52" s="2" t="str">
        <f t="shared" si="0"/>
        <v>RESPONDIDO</v>
      </c>
      <c r="C52" s="29" t="str">
        <f t="shared" ca="1" si="1"/>
        <v/>
      </c>
      <c r="D52" s="2" t="s">
        <v>235</v>
      </c>
      <c r="E52" s="4"/>
      <c r="F52" s="4" t="s">
        <v>12</v>
      </c>
      <c r="G52" s="4"/>
      <c r="H52" s="4" t="s">
        <v>11</v>
      </c>
      <c r="I52" s="9" t="s">
        <v>307</v>
      </c>
      <c r="J52" s="9"/>
      <c r="K52" s="3">
        <v>43864</v>
      </c>
      <c r="L52" s="6">
        <v>43899</v>
      </c>
      <c r="M52" s="24">
        <f t="shared" si="2"/>
        <v>35</v>
      </c>
      <c r="N52" s="12" t="str">
        <f t="shared" si="3"/>
        <v>Sim</v>
      </c>
      <c r="O52" s="2" t="s">
        <v>236</v>
      </c>
      <c r="P52" s="11"/>
      <c r="Q52" s="30" t="s">
        <v>21</v>
      </c>
      <c r="R52" s="30" t="str">
        <f t="shared" si="4"/>
        <v>F</v>
      </c>
      <c r="S52" s="4" t="s">
        <v>244</v>
      </c>
      <c r="T52" s="4" t="s">
        <v>91</v>
      </c>
      <c r="U52" s="4" t="s">
        <v>243</v>
      </c>
      <c r="V52" s="11" t="s">
        <v>237</v>
      </c>
      <c r="W52" s="4" t="s">
        <v>33</v>
      </c>
    </row>
    <row r="53" spans="1:23" ht="345" x14ac:dyDescent="0.25">
      <c r="A53"/>
      <c r="B53" s="2" t="str">
        <f t="shared" si="0"/>
        <v>RESPONDIDO</v>
      </c>
      <c r="C53" s="29" t="str">
        <f t="shared" ca="1" si="1"/>
        <v/>
      </c>
      <c r="D53" s="2" t="s">
        <v>238</v>
      </c>
      <c r="E53" s="4"/>
      <c r="F53" s="4" t="s">
        <v>12</v>
      </c>
      <c r="G53" s="4"/>
      <c r="H53" s="4" t="s">
        <v>11</v>
      </c>
      <c r="I53" s="9" t="s">
        <v>291</v>
      </c>
      <c r="J53" s="9"/>
      <c r="K53" s="3">
        <v>43866</v>
      </c>
      <c r="L53" s="6">
        <v>43882</v>
      </c>
      <c r="M53" s="24">
        <f t="shared" si="2"/>
        <v>16</v>
      </c>
      <c r="N53" s="12" t="str">
        <f t="shared" si="3"/>
        <v>Não</v>
      </c>
      <c r="O53" s="2" t="s">
        <v>239</v>
      </c>
      <c r="P53" s="11"/>
      <c r="Q53" s="30" t="s">
        <v>22</v>
      </c>
      <c r="R53" s="30" t="str">
        <f t="shared" si="4"/>
        <v>F</v>
      </c>
      <c r="S53" s="4" t="s">
        <v>244</v>
      </c>
      <c r="T53" s="4" t="s">
        <v>91</v>
      </c>
      <c r="U53" s="4" t="s">
        <v>243</v>
      </c>
      <c r="V53" s="11" t="s">
        <v>240</v>
      </c>
      <c r="W53" s="4" t="s">
        <v>33</v>
      </c>
    </row>
    <row r="54" spans="1:23" ht="64.5" customHeight="1" x14ac:dyDescent="0.25">
      <c r="A54"/>
      <c r="B54" s="2" t="str">
        <f t="shared" si="0"/>
        <v>RESPONDIDO</v>
      </c>
      <c r="C54" s="29" t="str">
        <f t="shared" ca="1" si="1"/>
        <v/>
      </c>
      <c r="D54" s="2" t="s">
        <v>249</v>
      </c>
      <c r="E54" s="4"/>
      <c r="F54" s="4" t="s">
        <v>12</v>
      </c>
      <c r="G54" s="4"/>
      <c r="H54" s="4" t="s">
        <v>11</v>
      </c>
      <c r="I54" s="9" t="s">
        <v>2104</v>
      </c>
      <c r="J54" s="9"/>
      <c r="K54" s="3">
        <v>43867</v>
      </c>
      <c r="L54" s="6">
        <v>43879</v>
      </c>
      <c r="M54" s="24">
        <f t="shared" si="2"/>
        <v>12</v>
      </c>
      <c r="N54" s="12" t="str">
        <f t="shared" si="3"/>
        <v>Não</v>
      </c>
      <c r="O54" s="2" t="s">
        <v>250</v>
      </c>
      <c r="P54" s="11"/>
      <c r="Q54" s="30" t="s">
        <v>21</v>
      </c>
      <c r="R54" s="30" t="str">
        <f t="shared" si="4"/>
        <v>F</v>
      </c>
      <c r="S54" s="4" t="s">
        <v>276</v>
      </c>
      <c r="T54" s="4" t="s">
        <v>91</v>
      </c>
      <c r="U54" s="4" t="s">
        <v>243</v>
      </c>
      <c r="V54" s="11" t="s">
        <v>251</v>
      </c>
      <c r="W54" s="4" t="s">
        <v>52</v>
      </c>
    </row>
    <row r="55" spans="1:23" ht="105" x14ac:dyDescent="0.25">
      <c r="A55"/>
      <c r="B55" s="2" t="str">
        <f t="shared" si="0"/>
        <v>RESPONDIDO</v>
      </c>
      <c r="C55" s="29" t="str">
        <f t="shared" ca="1" si="1"/>
        <v/>
      </c>
      <c r="D55" s="2" t="s">
        <v>252</v>
      </c>
      <c r="E55" s="4"/>
      <c r="F55" s="4" t="s">
        <v>12</v>
      </c>
      <c r="G55" s="4"/>
      <c r="H55" s="4" t="s">
        <v>11</v>
      </c>
      <c r="I55" s="9" t="s">
        <v>285</v>
      </c>
      <c r="J55" s="9"/>
      <c r="K55" s="3">
        <v>43868</v>
      </c>
      <c r="L55" s="6">
        <v>43880</v>
      </c>
      <c r="M55" s="24">
        <f t="shared" si="2"/>
        <v>12</v>
      </c>
      <c r="N55" s="12" t="str">
        <f t="shared" si="3"/>
        <v>Não</v>
      </c>
      <c r="O55" s="2" t="s">
        <v>233</v>
      </c>
      <c r="P55" s="11"/>
      <c r="Q55" s="30" t="s">
        <v>21</v>
      </c>
      <c r="R55" s="30" t="str">
        <f t="shared" si="4"/>
        <v>F</v>
      </c>
      <c r="S55" s="4" t="s">
        <v>286</v>
      </c>
      <c r="T55" s="4" t="s">
        <v>91</v>
      </c>
      <c r="U55" s="4" t="s">
        <v>243</v>
      </c>
      <c r="V55" s="11" t="s">
        <v>253</v>
      </c>
      <c r="W55" s="4" t="s">
        <v>27</v>
      </c>
    </row>
    <row r="56" spans="1:23" ht="409.5" x14ac:dyDescent="0.25">
      <c r="A56"/>
      <c r="B56" s="2" t="str">
        <f t="shared" si="0"/>
        <v>RESPONDIDO</v>
      </c>
      <c r="C56" s="29" t="str">
        <f t="shared" ca="1" si="1"/>
        <v/>
      </c>
      <c r="D56" s="2" t="s">
        <v>263</v>
      </c>
      <c r="E56" s="4"/>
      <c r="F56" s="4" t="s">
        <v>12</v>
      </c>
      <c r="G56" s="4"/>
      <c r="H56" s="4" t="s">
        <v>11</v>
      </c>
      <c r="I56" s="9" t="s">
        <v>308</v>
      </c>
      <c r="J56" s="9"/>
      <c r="K56" s="3">
        <v>43868</v>
      </c>
      <c r="L56" s="6">
        <v>43899</v>
      </c>
      <c r="M56" s="24">
        <f t="shared" si="2"/>
        <v>31</v>
      </c>
      <c r="N56" s="12" t="str">
        <f t="shared" si="3"/>
        <v>Sim</v>
      </c>
      <c r="O56" s="2" t="s">
        <v>264</v>
      </c>
      <c r="P56" s="11"/>
      <c r="Q56" s="30" t="s">
        <v>22</v>
      </c>
      <c r="R56" s="30" t="str">
        <f t="shared" si="4"/>
        <v>F</v>
      </c>
      <c r="S56" s="4" t="s">
        <v>276</v>
      </c>
      <c r="T56" s="4" t="s">
        <v>91</v>
      </c>
      <c r="U56" s="4" t="s">
        <v>243</v>
      </c>
      <c r="V56" s="11" t="s">
        <v>265</v>
      </c>
      <c r="W56" s="4" t="s">
        <v>28</v>
      </c>
    </row>
    <row r="57" spans="1:23" ht="61.5" x14ac:dyDescent="0.25">
      <c r="A57" s="121"/>
      <c r="B57" s="2" t="str">
        <f t="shared" si="0"/>
        <v>RESPONDIDO</v>
      </c>
      <c r="C57" s="29" t="str">
        <f t="shared" ca="1" si="1"/>
        <v/>
      </c>
      <c r="D57" s="2" t="s">
        <v>273</v>
      </c>
      <c r="E57" s="4"/>
      <c r="F57" s="4" t="s">
        <v>14</v>
      </c>
      <c r="G57" s="4" t="s">
        <v>17</v>
      </c>
      <c r="H57" s="4" t="s">
        <v>11</v>
      </c>
      <c r="I57" s="9" t="s">
        <v>1444</v>
      </c>
      <c r="J57" s="9"/>
      <c r="K57" s="3">
        <v>43878</v>
      </c>
      <c r="L57" s="6">
        <v>43899</v>
      </c>
      <c r="M57" s="24">
        <f t="shared" si="2"/>
        <v>21</v>
      </c>
      <c r="N57" s="12" t="str">
        <f t="shared" si="3"/>
        <v>Sim</v>
      </c>
      <c r="O57" s="2" t="s">
        <v>274</v>
      </c>
      <c r="P57" s="11"/>
      <c r="Q57" s="30" t="s">
        <v>21</v>
      </c>
      <c r="R57" s="30" t="str">
        <f t="shared" si="4"/>
        <v>F</v>
      </c>
      <c r="S57" s="4" t="s">
        <v>244</v>
      </c>
      <c r="T57" s="4" t="s">
        <v>91</v>
      </c>
      <c r="U57" s="4" t="s">
        <v>243</v>
      </c>
      <c r="V57" s="11" t="s">
        <v>275</v>
      </c>
      <c r="W57" s="4" t="s">
        <v>33</v>
      </c>
    </row>
    <row r="58" spans="1:23" ht="90" x14ac:dyDescent="0.25">
      <c r="B58" s="2" t="str">
        <f t="shared" si="0"/>
        <v>RESPONDIDO</v>
      </c>
      <c r="C58" s="29" t="str">
        <f t="shared" ca="1" si="1"/>
        <v/>
      </c>
      <c r="D58" s="2" t="s">
        <v>277</v>
      </c>
      <c r="E58" s="4"/>
      <c r="F58" s="4" t="s">
        <v>14</v>
      </c>
      <c r="G58" s="4" t="s">
        <v>17</v>
      </c>
      <c r="H58" s="4"/>
      <c r="I58" s="9" t="s">
        <v>389</v>
      </c>
      <c r="J58" s="9"/>
      <c r="K58" s="3">
        <v>43879</v>
      </c>
      <c r="L58" s="6">
        <v>43929</v>
      </c>
      <c r="M58" s="24">
        <f t="shared" si="2"/>
        <v>50</v>
      </c>
      <c r="N58" s="12" t="str">
        <f t="shared" si="3"/>
        <v>Sim</v>
      </c>
      <c r="O58" s="2" t="s">
        <v>278</v>
      </c>
      <c r="P58" s="11"/>
      <c r="Q58" s="30"/>
      <c r="R58" s="30" t="str">
        <f t="shared" si="4"/>
        <v>F</v>
      </c>
      <c r="S58" s="4" t="s">
        <v>276</v>
      </c>
      <c r="T58" s="4" t="s">
        <v>91</v>
      </c>
      <c r="U58" s="4" t="s">
        <v>243</v>
      </c>
      <c r="V58" s="11" t="s">
        <v>279</v>
      </c>
      <c r="W58" s="4" t="s">
        <v>33</v>
      </c>
    </row>
    <row r="59" spans="1:23" ht="75" x14ac:dyDescent="0.25">
      <c r="A59" s="125"/>
      <c r="B59" s="2" t="str">
        <f t="shared" si="0"/>
        <v>RESPONDIDO</v>
      </c>
      <c r="C59" s="29" t="str">
        <f t="shared" ca="1" si="1"/>
        <v/>
      </c>
      <c r="D59" s="2" t="s">
        <v>280</v>
      </c>
      <c r="E59" s="4"/>
      <c r="F59" s="4" t="s">
        <v>12</v>
      </c>
      <c r="G59" s="4"/>
      <c r="H59" s="4" t="s">
        <v>11</v>
      </c>
      <c r="I59" s="9" t="s">
        <v>352</v>
      </c>
      <c r="J59" s="9"/>
      <c r="K59" s="3">
        <v>43880</v>
      </c>
      <c r="L59" s="6">
        <v>43909</v>
      </c>
      <c r="M59" s="24">
        <f t="shared" si="2"/>
        <v>29</v>
      </c>
      <c r="N59" s="12" t="str">
        <f t="shared" si="3"/>
        <v>Sim</v>
      </c>
      <c r="O59" s="2" t="s">
        <v>281</v>
      </c>
      <c r="P59" s="11"/>
      <c r="Q59" s="30"/>
      <c r="R59" s="30" t="str">
        <f t="shared" si="4"/>
        <v>F</v>
      </c>
      <c r="S59" s="4" t="s">
        <v>244</v>
      </c>
      <c r="T59" s="4" t="s">
        <v>91</v>
      </c>
      <c r="U59" s="4" t="s">
        <v>243</v>
      </c>
      <c r="V59" s="11" t="s">
        <v>282</v>
      </c>
      <c r="W59" s="4" t="s">
        <v>53</v>
      </c>
    </row>
    <row r="60" spans="1:23" ht="90" x14ac:dyDescent="0.25">
      <c r="A60" s="127"/>
      <c r="B60" s="2" t="str">
        <f t="shared" si="0"/>
        <v>RESPONDIDO</v>
      </c>
      <c r="C60" s="29" t="str">
        <f t="shared" ca="1" si="1"/>
        <v/>
      </c>
      <c r="D60" s="2" t="s">
        <v>287</v>
      </c>
      <c r="E60" s="4"/>
      <c r="F60" s="4" t="s">
        <v>14</v>
      </c>
      <c r="G60" s="4" t="s">
        <v>16</v>
      </c>
      <c r="H60" s="4" t="s">
        <v>11</v>
      </c>
      <c r="I60" s="9" t="s">
        <v>292</v>
      </c>
      <c r="J60" s="9"/>
      <c r="K60" s="3">
        <v>43882</v>
      </c>
      <c r="L60" s="6">
        <v>43882</v>
      </c>
      <c r="M60" s="24">
        <f t="shared" si="2"/>
        <v>0</v>
      </c>
      <c r="N60" s="12" t="str">
        <f t="shared" si="3"/>
        <v>Não</v>
      </c>
      <c r="O60" s="2" t="s">
        <v>288</v>
      </c>
      <c r="P60" s="11"/>
      <c r="Q60" s="30" t="s">
        <v>21</v>
      </c>
      <c r="R60" s="30" t="str">
        <f t="shared" si="4"/>
        <v>F</v>
      </c>
      <c r="S60" s="4" t="s">
        <v>293</v>
      </c>
      <c r="T60" s="4" t="s">
        <v>256</v>
      </c>
      <c r="U60" s="4" t="s">
        <v>243</v>
      </c>
      <c r="V60" s="11" t="s">
        <v>289</v>
      </c>
      <c r="W60" s="4" t="s">
        <v>38</v>
      </c>
    </row>
    <row r="61" spans="1:23" ht="300" x14ac:dyDescent="0.25">
      <c r="A61" s="121"/>
      <c r="B61" s="2" t="str">
        <f t="shared" si="0"/>
        <v>RESPONDIDO</v>
      </c>
      <c r="C61" s="29" t="str">
        <f t="shared" ca="1" si="1"/>
        <v/>
      </c>
      <c r="D61" s="2" t="s">
        <v>295</v>
      </c>
      <c r="E61" s="4"/>
      <c r="F61" s="4" t="s">
        <v>12</v>
      </c>
      <c r="G61" s="4"/>
      <c r="H61" s="4" t="s">
        <v>11</v>
      </c>
      <c r="I61" s="9" t="s">
        <v>2105</v>
      </c>
      <c r="J61" s="9"/>
      <c r="K61" s="3">
        <v>43888</v>
      </c>
      <c r="L61" s="6">
        <v>43900</v>
      </c>
      <c r="M61" s="24">
        <f t="shared" si="2"/>
        <v>12</v>
      </c>
      <c r="N61" s="12" t="str">
        <f t="shared" si="3"/>
        <v>Não</v>
      </c>
      <c r="O61" s="2" t="s">
        <v>296</v>
      </c>
      <c r="P61" s="11"/>
      <c r="Q61" s="30" t="s">
        <v>21</v>
      </c>
      <c r="R61" s="30" t="str">
        <f t="shared" si="4"/>
        <v>F</v>
      </c>
      <c r="S61" s="4" t="s">
        <v>293</v>
      </c>
      <c r="T61" s="4" t="s">
        <v>256</v>
      </c>
      <c r="U61" s="4" t="s">
        <v>243</v>
      </c>
      <c r="V61" s="11" t="s">
        <v>297</v>
      </c>
      <c r="W61" s="4" t="s">
        <v>38</v>
      </c>
    </row>
    <row r="62" spans="1:23" ht="75" x14ac:dyDescent="0.25">
      <c r="B62" s="2" t="str">
        <f t="shared" si="0"/>
        <v>RESPONDIDO</v>
      </c>
      <c r="C62" s="29" t="str">
        <f t="shared" ca="1" si="1"/>
        <v/>
      </c>
      <c r="D62" s="2" t="s">
        <v>298</v>
      </c>
      <c r="E62" s="4"/>
      <c r="F62" s="4" t="s">
        <v>12</v>
      </c>
      <c r="G62" s="4"/>
      <c r="H62" s="4"/>
      <c r="I62" s="9" t="s">
        <v>382</v>
      </c>
      <c r="J62" s="9"/>
      <c r="K62" s="3">
        <v>43888</v>
      </c>
      <c r="L62" s="6">
        <v>43923</v>
      </c>
      <c r="M62" s="24">
        <f t="shared" si="2"/>
        <v>35</v>
      </c>
      <c r="N62" s="12" t="str">
        <f t="shared" si="3"/>
        <v>Sim</v>
      </c>
      <c r="O62" s="2" t="s">
        <v>299</v>
      </c>
      <c r="P62" s="11"/>
      <c r="Q62" s="30" t="s">
        <v>21</v>
      </c>
      <c r="R62" s="30" t="str">
        <f t="shared" si="4"/>
        <v>F</v>
      </c>
      <c r="S62" s="4" t="s">
        <v>244</v>
      </c>
      <c r="T62" s="4" t="s">
        <v>91</v>
      </c>
      <c r="U62" s="4" t="s">
        <v>243</v>
      </c>
      <c r="V62" s="11" t="s">
        <v>300</v>
      </c>
      <c r="W62" s="4" t="s">
        <v>36</v>
      </c>
    </row>
    <row r="63" spans="1:23" ht="409.5" x14ac:dyDescent="0.25">
      <c r="B63" s="2" t="str">
        <f t="shared" si="0"/>
        <v>RESPONDIDO</v>
      </c>
      <c r="C63" s="29" t="str">
        <f t="shared" ca="1" si="1"/>
        <v/>
      </c>
      <c r="D63" s="2" t="s">
        <v>301</v>
      </c>
      <c r="E63" s="4"/>
      <c r="F63" s="4" t="s">
        <v>12</v>
      </c>
      <c r="G63" s="4"/>
      <c r="H63" s="4" t="s">
        <v>11</v>
      </c>
      <c r="I63" s="9" t="s">
        <v>346</v>
      </c>
      <c r="J63" s="9"/>
      <c r="K63" s="3">
        <v>43896</v>
      </c>
      <c r="L63" s="6">
        <v>43908</v>
      </c>
      <c r="M63" s="24">
        <f t="shared" si="2"/>
        <v>12</v>
      </c>
      <c r="N63" s="12" t="str">
        <f t="shared" si="3"/>
        <v>Não</v>
      </c>
      <c r="O63" s="2" t="s">
        <v>233</v>
      </c>
      <c r="P63" s="11"/>
      <c r="Q63" s="30" t="s">
        <v>21</v>
      </c>
      <c r="R63" s="30" t="str">
        <f t="shared" si="4"/>
        <v>F</v>
      </c>
      <c r="S63" s="4" t="s">
        <v>286</v>
      </c>
      <c r="T63" s="4" t="s">
        <v>91</v>
      </c>
      <c r="U63" s="4" t="s">
        <v>243</v>
      </c>
      <c r="V63" s="11" t="s">
        <v>302</v>
      </c>
      <c r="W63" s="4" t="s">
        <v>27</v>
      </c>
    </row>
    <row r="64" spans="1:23" ht="285" x14ac:dyDescent="0.25">
      <c r="B64" s="2" t="str">
        <f t="shared" si="0"/>
        <v>RESPONDIDO</v>
      </c>
      <c r="C64" s="29" t="str">
        <f t="shared" ca="1" si="1"/>
        <v/>
      </c>
      <c r="D64" s="2" t="s">
        <v>312</v>
      </c>
      <c r="E64" s="4"/>
      <c r="F64" s="4" t="s">
        <v>13</v>
      </c>
      <c r="G64" s="4" t="s">
        <v>17</v>
      </c>
      <c r="H64" s="4"/>
      <c r="I64" s="9" t="s">
        <v>387</v>
      </c>
      <c r="J64" s="9"/>
      <c r="K64" s="3">
        <v>43899</v>
      </c>
      <c r="L64" s="6">
        <v>43928</v>
      </c>
      <c r="M64" s="24">
        <f t="shared" si="2"/>
        <v>29</v>
      </c>
      <c r="N64" s="12" t="str">
        <f t="shared" si="3"/>
        <v>Sim</v>
      </c>
      <c r="O64" s="2" t="s">
        <v>236</v>
      </c>
      <c r="P64" s="11"/>
      <c r="Q64" s="30"/>
      <c r="R64" s="30" t="str">
        <f t="shared" si="4"/>
        <v>F</v>
      </c>
      <c r="S64" s="4" t="s">
        <v>244</v>
      </c>
      <c r="T64" s="4" t="s">
        <v>91</v>
      </c>
      <c r="U64" s="4" t="s">
        <v>243</v>
      </c>
      <c r="V64" s="11" t="s">
        <v>313</v>
      </c>
      <c r="W64" s="4" t="s">
        <v>51</v>
      </c>
    </row>
    <row r="65" spans="1:23" ht="165" x14ac:dyDescent="0.25">
      <c r="A65"/>
      <c r="B65" s="2" t="str">
        <f t="shared" si="0"/>
        <v>RESPONDIDO</v>
      </c>
      <c r="C65" s="29" t="str">
        <f t="shared" ca="1" si="1"/>
        <v/>
      </c>
      <c r="D65" s="2" t="s">
        <v>309</v>
      </c>
      <c r="E65" s="4"/>
      <c r="F65" s="4" t="s">
        <v>12</v>
      </c>
      <c r="G65" s="4"/>
      <c r="H65" s="4" t="s">
        <v>11</v>
      </c>
      <c r="I65" s="9" t="s">
        <v>310</v>
      </c>
      <c r="J65" s="9"/>
      <c r="K65" s="3">
        <v>43900</v>
      </c>
      <c r="L65" s="6">
        <v>43900</v>
      </c>
      <c r="M65" s="24">
        <f t="shared" si="2"/>
        <v>0</v>
      </c>
      <c r="N65" s="12" t="str">
        <f t="shared" si="3"/>
        <v>Não</v>
      </c>
      <c r="O65" s="2" t="s">
        <v>311</v>
      </c>
      <c r="P65" s="11"/>
      <c r="Q65" s="30" t="s">
        <v>21</v>
      </c>
      <c r="R65" s="30" t="str">
        <f t="shared" si="4"/>
        <v>F</v>
      </c>
      <c r="S65" s="4" t="s">
        <v>244</v>
      </c>
      <c r="T65" s="4" t="s">
        <v>91</v>
      </c>
      <c r="U65" s="4" t="s">
        <v>243</v>
      </c>
      <c r="V65" s="11" t="s">
        <v>314</v>
      </c>
      <c r="W65" s="4" t="s">
        <v>51</v>
      </c>
    </row>
    <row r="66" spans="1:23" ht="105" x14ac:dyDescent="0.25">
      <c r="A66"/>
      <c r="B66" s="2" t="str">
        <f t="shared" si="0"/>
        <v>RESPONDIDO</v>
      </c>
      <c r="C66" s="29" t="str">
        <f t="shared" ca="1" si="1"/>
        <v/>
      </c>
      <c r="D66" s="2" t="s">
        <v>315</v>
      </c>
      <c r="E66" s="4"/>
      <c r="F66" s="4" t="s">
        <v>12</v>
      </c>
      <c r="G66" s="4"/>
      <c r="H66" s="4"/>
      <c r="I66" s="9" t="s">
        <v>1875</v>
      </c>
      <c r="J66" s="9"/>
      <c r="K66" s="3">
        <v>43900</v>
      </c>
      <c r="L66" s="6">
        <v>43901</v>
      </c>
      <c r="M66" s="24">
        <f t="shared" si="2"/>
        <v>1</v>
      </c>
      <c r="N66" s="12" t="str">
        <f t="shared" si="3"/>
        <v>Não</v>
      </c>
      <c r="O66" s="2"/>
      <c r="P66" s="11" t="s">
        <v>316</v>
      </c>
      <c r="Q66" s="30"/>
      <c r="R66" s="30" t="str">
        <f t="shared" si="4"/>
        <v>J</v>
      </c>
      <c r="S66" s="4" t="s">
        <v>276</v>
      </c>
      <c r="T66" s="4" t="s">
        <v>91</v>
      </c>
      <c r="U66" s="4" t="s">
        <v>243</v>
      </c>
      <c r="V66" s="11" t="s">
        <v>513</v>
      </c>
      <c r="W66" s="4" t="s">
        <v>51</v>
      </c>
    </row>
    <row r="67" spans="1:23" ht="120" x14ac:dyDescent="0.25">
      <c r="B67" s="2" t="str">
        <f t="shared" si="0"/>
        <v>RESPONDIDO</v>
      </c>
      <c r="C67" s="29" t="str">
        <f t="shared" ca="1" si="1"/>
        <v/>
      </c>
      <c r="D67" s="2" t="s">
        <v>317</v>
      </c>
      <c r="E67" s="4"/>
      <c r="F67" s="4" t="s">
        <v>12</v>
      </c>
      <c r="G67" s="4"/>
      <c r="H67" s="4"/>
      <c r="I67" s="9" t="s">
        <v>375</v>
      </c>
      <c r="J67" s="9"/>
      <c r="K67" s="3">
        <v>43903</v>
      </c>
      <c r="L67" s="6">
        <v>43920</v>
      </c>
      <c r="M67" s="24">
        <f t="shared" si="2"/>
        <v>17</v>
      </c>
      <c r="N67" s="12" t="str">
        <f t="shared" si="3"/>
        <v>Não</v>
      </c>
      <c r="O67" s="2" t="s">
        <v>311</v>
      </c>
      <c r="P67" s="11"/>
      <c r="Q67" s="30" t="s">
        <v>21</v>
      </c>
      <c r="R67" s="30" t="str">
        <f t="shared" ref="R67:R76" si="5">IF(D67="","",IF(P67="","F","J"))</f>
        <v>F</v>
      </c>
      <c r="S67" s="4" t="s">
        <v>244</v>
      </c>
      <c r="T67" s="4" t="s">
        <v>91</v>
      </c>
      <c r="U67" s="4" t="s">
        <v>243</v>
      </c>
      <c r="V67" s="11" t="s">
        <v>331</v>
      </c>
      <c r="W67" s="4" t="s">
        <v>59</v>
      </c>
    </row>
    <row r="68" spans="1:23" ht="210" x14ac:dyDescent="0.25">
      <c r="B68" s="2" t="str">
        <f t="shared" si="0"/>
        <v>RESPONDIDO</v>
      </c>
      <c r="C68" s="29" t="str">
        <f t="shared" ca="1" si="1"/>
        <v/>
      </c>
      <c r="D68" s="2" t="s">
        <v>318</v>
      </c>
      <c r="E68" s="4"/>
      <c r="F68" s="4" t="s">
        <v>12</v>
      </c>
      <c r="G68" s="4"/>
      <c r="H68" s="4"/>
      <c r="I68" s="9" t="s">
        <v>383</v>
      </c>
      <c r="J68" s="9"/>
      <c r="K68" s="3">
        <v>43903</v>
      </c>
      <c r="L68" s="6">
        <v>43923</v>
      </c>
      <c r="M68" s="24">
        <f t="shared" si="2"/>
        <v>20</v>
      </c>
      <c r="N68" s="12" t="str">
        <f t="shared" si="3"/>
        <v>Não</v>
      </c>
      <c r="O68" s="2" t="s">
        <v>311</v>
      </c>
      <c r="P68" s="11"/>
      <c r="Q68" s="30" t="s">
        <v>21</v>
      </c>
      <c r="R68" s="30" t="str">
        <f t="shared" si="5"/>
        <v>F</v>
      </c>
      <c r="S68" s="4" t="s">
        <v>244</v>
      </c>
      <c r="T68" s="4" t="s">
        <v>91</v>
      </c>
      <c r="U68" s="4" t="s">
        <v>243</v>
      </c>
      <c r="V68" s="11" t="s">
        <v>332</v>
      </c>
      <c r="W68" s="4" t="s">
        <v>59</v>
      </c>
    </row>
    <row r="69" spans="1:23" ht="61.5" x14ac:dyDescent="0.25">
      <c r="B69" s="2" t="str">
        <f t="shared" si="0"/>
        <v>RESPONDIDO</v>
      </c>
      <c r="C69" s="29" t="str">
        <f t="shared" ca="1" si="1"/>
        <v/>
      </c>
      <c r="D69" s="2" t="s">
        <v>319</v>
      </c>
      <c r="E69" s="4"/>
      <c r="F69" s="4" t="s">
        <v>12</v>
      </c>
      <c r="G69" s="4"/>
      <c r="H69" s="4"/>
      <c r="I69" s="9" t="s">
        <v>2106</v>
      </c>
      <c r="J69" s="9"/>
      <c r="K69" s="3">
        <v>43903</v>
      </c>
      <c r="L69" s="6">
        <v>43921</v>
      </c>
      <c r="M69" s="24">
        <f t="shared" si="2"/>
        <v>18</v>
      </c>
      <c r="N69" s="12" t="str">
        <f t="shared" si="3"/>
        <v>Não</v>
      </c>
      <c r="O69" s="2" t="s">
        <v>311</v>
      </c>
      <c r="P69" s="11"/>
      <c r="Q69" s="30" t="s">
        <v>21</v>
      </c>
      <c r="R69" s="30" t="str">
        <f t="shared" si="5"/>
        <v>F</v>
      </c>
      <c r="S69" s="4" t="s">
        <v>244</v>
      </c>
      <c r="T69" s="4" t="s">
        <v>91</v>
      </c>
      <c r="U69" s="4" t="s">
        <v>243</v>
      </c>
      <c r="V69" s="11" t="s">
        <v>333</v>
      </c>
      <c r="W69" s="4" t="s">
        <v>53</v>
      </c>
    </row>
    <row r="70" spans="1:23" ht="61.5" x14ac:dyDescent="0.25">
      <c r="B70" s="2" t="str">
        <f t="shared" si="0"/>
        <v>RESPONDIDO</v>
      </c>
      <c r="C70" s="29" t="str">
        <f t="shared" ca="1" si="1"/>
        <v/>
      </c>
      <c r="D70" s="2" t="s">
        <v>320</v>
      </c>
      <c r="E70" s="4"/>
      <c r="F70" s="4" t="s">
        <v>12</v>
      </c>
      <c r="G70" s="4"/>
      <c r="H70" s="4"/>
      <c r="I70" s="9" t="s">
        <v>384</v>
      </c>
      <c r="J70" s="9"/>
      <c r="K70" s="3">
        <v>43903</v>
      </c>
      <c r="L70" s="6">
        <v>43923</v>
      </c>
      <c r="M70" s="24">
        <f t="shared" si="2"/>
        <v>20</v>
      </c>
      <c r="N70" s="12" t="str">
        <f t="shared" si="3"/>
        <v>Não</v>
      </c>
      <c r="O70" s="2" t="s">
        <v>311</v>
      </c>
      <c r="P70" s="11"/>
      <c r="Q70" s="30" t="s">
        <v>21</v>
      </c>
      <c r="R70" s="30" t="str">
        <f t="shared" si="5"/>
        <v>F</v>
      </c>
      <c r="S70" s="4" t="s">
        <v>244</v>
      </c>
      <c r="T70" s="4" t="s">
        <v>91</v>
      </c>
      <c r="U70" s="4" t="s">
        <v>243</v>
      </c>
      <c r="V70" s="11" t="s">
        <v>334</v>
      </c>
      <c r="W70" s="4" t="s">
        <v>59</v>
      </c>
    </row>
    <row r="71" spans="1:23" ht="105" x14ac:dyDescent="0.25">
      <c r="B71" s="2" t="str">
        <f t="shared" si="0"/>
        <v>RESPONDIDO</v>
      </c>
      <c r="C71" s="29" t="str">
        <f t="shared" ca="1" si="1"/>
        <v/>
      </c>
      <c r="D71" s="2" t="s">
        <v>321</v>
      </c>
      <c r="E71" s="4"/>
      <c r="F71" s="4" t="s">
        <v>12</v>
      </c>
      <c r="G71" s="4"/>
      <c r="H71" s="4"/>
      <c r="I71" s="9" t="s">
        <v>374</v>
      </c>
      <c r="J71" s="9"/>
      <c r="K71" s="3">
        <v>43903</v>
      </c>
      <c r="L71" s="6">
        <v>43920</v>
      </c>
      <c r="M71" s="24">
        <f t="shared" si="2"/>
        <v>17</v>
      </c>
      <c r="N71" s="12" t="str">
        <f t="shared" si="3"/>
        <v>Não</v>
      </c>
      <c r="O71" s="2" t="s">
        <v>311</v>
      </c>
      <c r="P71" s="11"/>
      <c r="Q71" s="30" t="s">
        <v>21</v>
      </c>
      <c r="R71" s="30" t="str">
        <f t="shared" si="5"/>
        <v>F</v>
      </c>
      <c r="S71" s="4" t="s">
        <v>244</v>
      </c>
      <c r="T71" s="4" t="s">
        <v>91</v>
      </c>
      <c r="U71" s="4" t="s">
        <v>243</v>
      </c>
      <c r="V71" s="11" t="s">
        <v>335</v>
      </c>
      <c r="W71" s="4" t="s">
        <v>59</v>
      </c>
    </row>
    <row r="72" spans="1:23" ht="61.5" x14ac:dyDescent="0.25">
      <c r="A72" s="124"/>
      <c r="B72" s="2" t="str">
        <f t="shared" si="0"/>
        <v>RESPONDIDO</v>
      </c>
      <c r="C72" s="29" t="str">
        <f t="shared" ca="1" si="1"/>
        <v/>
      </c>
      <c r="D72" s="2" t="s">
        <v>322</v>
      </c>
      <c r="E72" s="4"/>
      <c r="F72" s="4" t="s">
        <v>14</v>
      </c>
      <c r="G72" s="9" t="s">
        <v>57</v>
      </c>
      <c r="H72" s="4"/>
      <c r="I72" s="9" t="s">
        <v>347</v>
      </c>
      <c r="J72" s="9"/>
      <c r="K72" s="3">
        <v>43903</v>
      </c>
      <c r="L72" s="6">
        <v>43908</v>
      </c>
      <c r="M72" s="24">
        <f t="shared" si="2"/>
        <v>5</v>
      </c>
      <c r="N72" s="12" t="str">
        <f t="shared" si="3"/>
        <v>Não</v>
      </c>
      <c r="O72" s="2" t="s">
        <v>311</v>
      </c>
      <c r="P72" s="11"/>
      <c r="Q72" s="30" t="s">
        <v>21</v>
      </c>
      <c r="R72" s="30" t="str">
        <f t="shared" si="5"/>
        <v>F</v>
      </c>
      <c r="S72" s="4" t="s">
        <v>244</v>
      </c>
      <c r="T72" s="4" t="s">
        <v>91</v>
      </c>
      <c r="U72" s="4" t="s">
        <v>243</v>
      </c>
      <c r="V72" s="11" t="s">
        <v>336</v>
      </c>
      <c r="W72" s="4" t="s">
        <v>36</v>
      </c>
    </row>
    <row r="73" spans="1:23" ht="61.5" x14ac:dyDescent="0.25">
      <c r="B73" s="2" t="str">
        <f t="shared" si="0"/>
        <v>RESPONDIDO</v>
      </c>
      <c r="C73" s="29" t="str">
        <f t="shared" ca="1" si="1"/>
        <v/>
      </c>
      <c r="D73" s="2" t="s">
        <v>323</v>
      </c>
      <c r="E73" s="4"/>
      <c r="F73" s="4" t="s">
        <v>12</v>
      </c>
      <c r="G73" s="4"/>
      <c r="H73" s="4"/>
      <c r="I73" s="9" t="s">
        <v>384</v>
      </c>
      <c r="J73" s="9"/>
      <c r="K73" s="3">
        <v>43903</v>
      </c>
      <c r="L73" s="6">
        <v>43923</v>
      </c>
      <c r="M73" s="24">
        <f t="shared" si="2"/>
        <v>20</v>
      </c>
      <c r="N73" s="12" t="str">
        <f t="shared" si="3"/>
        <v>Não</v>
      </c>
      <c r="O73" s="2" t="s">
        <v>311</v>
      </c>
      <c r="P73" s="11"/>
      <c r="Q73" s="30" t="s">
        <v>21</v>
      </c>
      <c r="R73" s="30" t="str">
        <f t="shared" si="5"/>
        <v>F</v>
      </c>
      <c r="S73" s="4" t="s">
        <v>244</v>
      </c>
      <c r="T73" s="4" t="s">
        <v>91</v>
      </c>
      <c r="U73" s="4" t="s">
        <v>243</v>
      </c>
      <c r="V73" s="11" t="s">
        <v>337</v>
      </c>
      <c r="W73" s="4" t="s">
        <v>59</v>
      </c>
    </row>
    <row r="74" spans="1:23" ht="61.5" x14ac:dyDescent="0.25">
      <c r="A74" s="123"/>
      <c r="B74" s="2" t="str">
        <f t="shared" si="0"/>
        <v>RESPONDIDO</v>
      </c>
      <c r="C74" s="29" t="str">
        <f t="shared" ca="1" si="1"/>
        <v/>
      </c>
      <c r="D74" s="2" t="s">
        <v>324</v>
      </c>
      <c r="E74" s="4"/>
      <c r="F74" s="4" t="s">
        <v>12</v>
      </c>
      <c r="G74" s="4"/>
      <c r="H74" s="4"/>
      <c r="I74" s="9" t="s">
        <v>351</v>
      </c>
      <c r="J74" s="9"/>
      <c r="K74" s="3">
        <v>43903</v>
      </c>
      <c r="L74" s="6">
        <v>43913</v>
      </c>
      <c r="M74" s="24">
        <f t="shared" si="2"/>
        <v>10</v>
      </c>
      <c r="N74" s="12" t="str">
        <f t="shared" si="3"/>
        <v>Não</v>
      </c>
      <c r="O74" s="2" t="s">
        <v>311</v>
      </c>
      <c r="P74" s="11"/>
      <c r="Q74" s="30" t="s">
        <v>21</v>
      </c>
      <c r="R74" s="30" t="str">
        <f t="shared" si="5"/>
        <v>F</v>
      </c>
      <c r="S74" s="4" t="s">
        <v>244</v>
      </c>
      <c r="T74" s="4" t="s">
        <v>91</v>
      </c>
      <c r="U74" s="4" t="s">
        <v>243</v>
      </c>
      <c r="V74" s="11" t="s">
        <v>338</v>
      </c>
      <c r="W74" s="4" t="s">
        <v>59</v>
      </c>
    </row>
    <row r="75" spans="1:23" ht="61.5" x14ac:dyDescent="0.25">
      <c r="A75" s="123"/>
      <c r="B75" s="2" t="str">
        <f t="shared" si="0"/>
        <v>RESPONDIDO</v>
      </c>
      <c r="C75" s="29" t="str">
        <f t="shared" ca="1" si="1"/>
        <v/>
      </c>
      <c r="D75" s="2" t="s">
        <v>325</v>
      </c>
      <c r="E75" s="4"/>
      <c r="F75" s="4" t="s">
        <v>12</v>
      </c>
      <c r="G75" s="4"/>
      <c r="H75" s="4"/>
      <c r="I75" s="9" t="s">
        <v>362</v>
      </c>
      <c r="J75" s="9"/>
      <c r="K75" s="3">
        <v>43903</v>
      </c>
      <c r="L75" s="6">
        <v>43915</v>
      </c>
      <c r="M75" s="24">
        <f t="shared" si="2"/>
        <v>12</v>
      </c>
      <c r="N75" s="12" t="str">
        <f t="shared" si="3"/>
        <v>Não</v>
      </c>
      <c r="O75" s="2" t="s">
        <v>311</v>
      </c>
      <c r="P75" s="11"/>
      <c r="Q75" s="30" t="s">
        <v>21</v>
      </c>
      <c r="R75" s="30" t="str">
        <f t="shared" si="5"/>
        <v>F</v>
      </c>
      <c r="S75" s="4" t="s">
        <v>244</v>
      </c>
      <c r="T75" s="4" t="s">
        <v>91</v>
      </c>
      <c r="U75" s="4" t="s">
        <v>243</v>
      </c>
      <c r="V75" s="11" t="s">
        <v>339</v>
      </c>
      <c r="W75" s="4" t="s">
        <v>59</v>
      </c>
    </row>
    <row r="76" spans="1:23" ht="61.5" x14ac:dyDescent="0.25">
      <c r="B76" s="2" t="str">
        <f t="shared" si="0"/>
        <v>RESPONDIDO</v>
      </c>
      <c r="C76" s="29" t="str">
        <f t="shared" ca="1" si="1"/>
        <v/>
      </c>
      <c r="D76" s="2" t="s">
        <v>326</v>
      </c>
      <c r="E76" s="4"/>
      <c r="F76" s="4" t="s">
        <v>12</v>
      </c>
      <c r="G76" s="4"/>
      <c r="H76" s="4"/>
      <c r="I76" s="9" t="s">
        <v>363</v>
      </c>
      <c r="J76" s="101"/>
      <c r="K76" s="3">
        <v>43903</v>
      </c>
      <c r="L76" s="6">
        <v>43915</v>
      </c>
      <c r="M76" s="24">
        <f t="shared" si="2"/>
        <v>12</v>
      </c>
      <c r="N76" s="12" t="str">
        <f t="shared" si="3"/>
        <v>Não</v>
      </c>
      <c r="O76" s="2" t="s">
        <v>311</v>
      </c>
      <c r="P76" s="11"/>
      <c r="Q76" s="30" t="s">
        <v>21</v>
      </c>
      <c r="R76" s="30" t="str">
        <f t="shared" si="5"/>
        <v>F</v>
      </c>
      <c r="S76" s="4" t="s">
        <v>244</v>
      </c>
      <c r="T76" s="4" t="s">
        <v>91</v>
      </c>
      <c r="U76" s="4" t="s">
        <v>243</v>
      </c>
      <c r="V76" s="11" t="s">
        <v>340</v>
      </c>
      <c r="W76" s="4" t="s">
        <v>59</v>
      </c>
    </row>
    <row r="77" spans="1:23" ht="180" x14ac:dyDescent="0.25">
      <c r="A77" s="123"/>
      <c r="B77" s="2" t="str">
        <f t="shared" si="0"/>
        <v>RESPONDIDO</v>
      </c>
      <c r="C77" s="29" t="str">
        <f t="shared" ca="1" si="1"/>
        <v/>
      </c>
      <c r="D77" s="2" t="s">
        <v>327</v>
      </c>
      <c r="E77" s="4"/>
      <c r="F77" s="4" t="s">
        <v>12</v>
      </c>
      <c r="G77" s="4"/>
      <c r="H77" s="4"/>
      <c r="I77" s="9" t="s">
        <v>345</v>
      </c>
      <c r="J77" s="101"/>
      <c r="K77" s="3">
        <v>43903</v>
      </c>
      <c r="L77" s="6">
        <v>43906</v>
      </c>
      <c r="M77" s="24">
        <f t="shared" si="2"/>
        <v>3</v>
      </c>
      <c r="N77" s="12" t="str">
        <f t="shared" si="3"/>
        <v>Não</v>
      </c>
      <c r="O77" s="2" t="s">
        <v>311</v>
      </c>
      <c r="P77" s="11"/>
      <c r="Q77" s="30" t="s">
        <v>21</v>
      </c>
      <c r="R77" s="30" t="str">
        <f t="shared" si="4"/>
        <v>F</v>
      </c>
      <c r="S77" s="4" t="s">
        <v>244</v>
      </c>
      <c r="T77" s="4" t="s">
        <v>91</v>
      </c>
      <c r="U77" s="4" t="s">
        <v>243</v>
      </c>
      <c r="V77" s="11" t="s">
        <v>341</v>
      </c>
      <c r="W77" s="4" t="s">
        <v>51</v>
      </c>
    </row>
    <row r="78" spans="1:23" ht="75" x14ac:dyDescent="0.25">
      <c r="B78" s="2" t="str">
        <f t="shared" si="0"/>
        <v>RESPONDIDO</v>
      </c>
      <c r="C78" s="29" t="str">
        <f t="shared" ca="1" si="1"/>
        <v/>
      </c>
      <c r="D78" s="2" t="s">
        <v>328</v>
      </c>
      <c r="E78" s="4"/>
      <c r="F78" s="4" t="s">
        <v>12</v>
      </c>
      <c r="G78" s="4"/>
      <c r="H78" s="4"/>
      <c r="I78" s="9" t="s">
        <v>378</v>
      </c>
      <c r="J78" s="9"/>
      <c r="K78" s="3">
        <v>43903</v>
      </c>
      <c r="L78" s="6">
        <v>43923</v>
      </c>
      <c r="M78" s="24">
        <f t="shared" si="2"/>
        <v>20</v>
      </c>
      <c r="N78" s="12" t="str">
        <f t="shared" si="3"/>
        <v>Não</v>
      </c>
      <c r="O78" s="2" t="s">
        <v>311</v>
      </c>
      <c r="P78" s="11"/>
      <c r="Q78" s="30" t="s">
        <v>21</v>
      </c>
      <c r="R78" s="30" t="str">
        <f>IF(D78="","",IF(P78="","F","J"))</f>
        <v>F</v>
      </c>
      <c r="S78" s="4" t="s">
        <v>244</v>
      </c>
      <c r="T78" s="4" t="s">
        <v>91</v>
      </c>
      <c r="U78" s="4" t="s">
        <v>243</v>
      </c>
      <c r="V78" s="11" t="s">
        <v>342</v>
      </c>
      <c r="W78" s="4" t="s">
        <v>59</v>
      </c>
    </row>
    <row r="79" spans="1:23" ht="120" x14ac:dyDescent="0.25">
      <c r="B79" s="2" t="str">
        <f t="shared" si="0"/>
        <v>RESPONDIDO</v>
      </c>
      <c r="C79" s="29" t="str">
        <f t="shared" ca="1" si="1"/>
        <v/>
      </c>
      <c r="D79" s="2" t="s">
        <v>329</v>
      </c>
      <c r="E79" s="4"/>
      <c r="F79" s="4" t="s">
        <v>12</v>
      </c>
      <c r="G79" s="4"/>
      <c r="H79" s="4"/>
      <c r="I79" s="9" t="s">
        <v>377</v>
      </c>
      <c r="J79" s="101"/>
      <c r="K79" s="3">
        <v>43903</v>
      </c>
      <c r="L79" s="6">
        <v>43921</v>
      </c>
      <c r="M79" s="24">
        <f t="shared" si="2"/>
        <v>18</v>
      </c>
      <c r="N79" s="12" t="str">
        <f t="shared" si="3"/>
        <v>Não</v>
      </c>
      <c r="O79" s="2" t="s">
        <v>311</v>
      </c>
      <c r="P79" s="11"/>
      <c r="Q79" s="30" t="s">
        <v>21</v>
      </c>
      <c r="R79" s="30" t="str">
        <f>IF(D79="","",IF(P79="","F","J"))</f>
        <v>F</v>
      </c>
      <c r="S79" s="4" t="s">
        <v>244</v>
      </c>
      <c r="T79" s="4" t="s">
        <v>91</v>
      </c>
      <c r="U79" s="4" t="s">
        <v>243</v>
      </c>
      <c r="V79" s="11" t="s">
        <v>343</v>
      </c>
      <c r="W79" s="4" t="s">
        <v>53</v>
      </c>
    </row>
    <row r="80" spans="1:23" ht="61.5" x14ac:dyDescent="0.25">
      <c r="A80" s="123"/>
      <c r="B80" s="2" t="str">
        <f t="shared" si="0"/>
        <v>RESPONDIDO</v>
      </c>
      <c r="C80" s="29" t="str">
        <f t="shared" ca="1" si="1"/>
        <v/>
      </c>
      <c r="D80" s="2" t="s">
        <v>330</v>
      </c>
      <c r="E80" s="4"/>
      <c r="F80" s="4" t="s">
        <v>12</v>
      </c>
      <c r="G80" s="4"/>
      <c r="H80" s="4"/>
      <c r="I80" s="9" t="s">
        <v>363</v>
      </c>
      <c r="J80" s="9"/>
      <c r="K80" s="3">
        <v>43903</v>
      </c>
      <c r="L80" s="6">
        <v>43915</v>
      </c>
      <c r="M80" s="24">
        <f t="shared" si="2"/>
        <v>12</v>
      </c>
      <c r="N80" s="12" t="str">
        <f t="shared" si="3"/>
        <v>Não</v>
      </c>
      <c r="O80" s="2" t="s">
        <v>311</v>
      </c>
      <c r="P80" s="11"/>
      <c r="Q80" s="30" t="s">
        <v>21</v>
      </c>
      <c r="R80" s="30" t="str">
        <f>IF(D80="","",IF(P80="","F","J"))</f>
        <v>F</v>
      </c>
      <c r="S80" s="4" t="s">
        <v>244</v>
      </c>
      <c r="T80" s="4" t="s">
        <v>91</v>
      </c>
      <c r="U80" s="4" t="s">
        <v>243</v>
      </c>
      <c r="V80" s="11" t="s">
        <v>344</v>
      </c>
      <c r="W80" s="4" t="s">
        <v>59</v>
      </c>
    </row>
    <row r="81" spans="1:23" ht="120" x14ac:dyDescent="0.25">
      <c r="B81" s="2" t="str">
        <f t="shared" si="0"/>
        <v>RESPONDIDO</v>
      </c>
      <c r="C81" s="29" t="str">
        <f t="shared" ca="1" si="1"/>
        <v/>
      </c>
      <c r="D81" s="2" t="s">
        <v>348</v>
      </c>
      <c r="E81" s="4"/>
      <c r="F81" s="4" t="s">
        <v>12</v>
      </c>
      <c r="G81" s="4"/>
      <c r="H81" s="4"/>
      <c r="I81" s="9" t="s">
        <v>381</v>
      </c>
      <c r="J81" s="9"/>
      <c r="K81" s="3">
        <v>43906</v>
      </c>
      <c r="L81" s="6">
        <v>43923</v>
      </c>
      <c r="M81" s="24">
        <f t="shared" si="2"/>
        <v>17</v>
      </c>
      <c r="N81" s="12" t="str">
        <f t="shared" si="3"/>
        <v>Não</v>
      </c>
      <c r="O81" s="2" t="s">
        <v>350</v>
      </c>
      <c r="P81" s="11"/>
      <c r="Q81" s="30" t="s">
        <v>21</v>
      </c>
      <c r="R81" s="30" t="str">
        <f t="shared" si="4"/>
        <v>F</v>
      </c>
      <c r="S81" s="4" t="s">
        <v>244</v>
      </c>
      <c r="T81" s="4" t="s">
        <v>91</v>
      </c>
      <c r="U81" s="4" t="s">
        <v>243</v>
      </c>
      <c r="V81" s="11" t="s">
        <v>349</v>
      </c>
      <c r="W81" s="4" t="s">
        <v>27</v>
      </c>
    </row>
    <row r="82" spans="1:23" ht="90" x14ac:dyDescent="0.25">
      <c r="B82" s="2" t="str">
        <f t="shared" si="0"/>
        <v>RESPONDIDO</v>
      </c>
      <c r="C82" s="29" t="str">
        <f t="shared" ca="1" si="1"/>
        <v/>
      </c>
      <c r="D82" s="2" t="s">
        <v>353</v>
      </c>
      <c r="E82" s="4"/>
      <c r="F82" s="4" t="s">
        <v>12</v>
      </c>
      <c r="G82" s="4"/>
      <c r="H82" s="4"/>
      <c r="I82" s="9" t="s">
        <v>379</v>
      </c>
      <c r="J82" s="9"/>
      <c r="K82" s="3">
        <v>43908</v>
      </c>
      <c r="L82" s="6">
        <v>43923</v>
      </c>
      <c r="M82" s="24">
        <f t="shared" si="2"/>
        <v>15</v>
      </c>
      <c r="N82" s="12" t="str">
        <f t="shared" si="3"/>
        <v>Não</v>
      </c>
      <c r="O82" s="2"/>
      <c r="P82" s="11" t="s">
        <v>316</v>
      </c>
      <c r="Q82" s="30"/>
      <c r="R82" s="30" t="str">
        <f t="shared" si="4"/>
        <v>J</v>
      </c>
      <c r="S82" s="4" t="s">
        <v>276</v>
      </c>
      <c r="T82" s="4" t="s">
        <v>91</v>
      </c>
      <c r="U82" s="4" t="s">
        <v>243</v>
      </c>
      <c r="V82" s="11" t="s">
        <v>354</v>
      </c>
      <c r="W82" s="4" t="s">
        <v>27</v>
      </c>
    </row>
    <row r="83" spans="1:23" ht="135" x14ac:dyDescent="0.25">
      <c r="B83" s="2" t="str">
        <f t="shared" si="0"/>
        <v>RESPONDIDO</v>
      </c>
      <c r="C83" s="29" t="str">
        <f t="shared" ca="1" si="1"/>
        <v/>
      </c>
      <c r="D83" s="2" t="s">
        <v>355</v>
      </c>
      <c r="E83" s="4"/>
      <c r="F83" s="4" t="s">
        <v>12</v>
      </c>
      <c r="G83" s="4"/>
      <c r="H83" s="4"/>
      <c r="I83" s="9" t="s">
        <v>380</v>
      </c>
      <c r="J83" s="9"/>
      <c r="K83" s="3">
        <v>43912</v>
      </c>
      <c r="L83" s="6">
        <v>43923</v>
      </c>
      <c r="M83" s="24">
        <f t="shared" si="2"/>
        <v>11</v>
      </c>
      <c r="N83" s="12" t="str">
        <f t="shared" si="3"/>
        <v>Não</v>
      </c>
      <c r="O83" s="2" t="s">
        <v>356</v>
      </c>
      <c r="P83" s="11"/>
      <c r="Q83" s="30" t="s">
        <v>22</v>
      </c>
      <c r="R83" s="30" t="str">
        <f t="shared" si="4"/>
        <v>F</v>
      </c>
      <c r="S83" s="4" t="s">
        <v>244</v>
      </c>
      <c r="T83" s="4" t="s">
        <v>91</v>
      </c>
      <c r="U83" s="4" t="s">
        <v>243</v>
      </c>
      <c r="V83" s="11" t="s">
        <v>357</v>
      </c>
      <c r="W83" s="4" t="s">
        <v>27</v>
      </c>
    </row>
    <row r="84" spans="1:23" ht="75" x14ac:dyDescent="0.25">
      <c r="B84" s="2" t="str">
        <f t="shared" si="0"/>
        <v>RESPONDIDO</v>
      </c>
      <c r="C84" s="29" t="str">
        <f t="shared" ca="1" si="1"/>
        <v/>
      </c>
      <c r="D84" s="2" t="s">
        <v>358</v>
      </c>
      <c r="E84" s="4"/>
      <c r="F84" s="4" t="s">
        <v>12</v>
      </c>
      <c r="G84" s="4"/>
      <c r="H84" s="4"/>
      <c r="I84" s="9" t="s">
        <v>376</v>
      </c>
      <c r="J84" s="9"/>
      <c r="K84" s="3">
        <v>43914</v>
      </c>
      <c r="L84" s="6">
        <v>43920</v>
      </c>
      <c r="M84" s="24">
        <f t="shared" si="2"/>
        <v>6</v>
      </c>
      <c r="N84" s="12" t="str">
        <f t="shared" si="3"/>
        <v>Não</v>
      </c>
      <c r="O84" s="2" t="s">
        <v>311</v>
      </c>
      <c r="P84" s="11"/>
      <c r="Q84" s="30" t="s">
        <v>21</v>
      </c>
      <c r="R84" s="30" t="str">
        <f t="shared" si="4"/>
        <v>F</v>
      </c>
      <c r="S84" s="4" t="s">
        <v>244</v>
      </c>
      <c r="T84" s="4" t="s">
        <v>91</v>
      </c>
      <c r="U84" s="4" t="s">
        <v>243</v>
      </c>
      <c r="V84" s="11" t="s">
        <v>359</v>
      </c>
      <c r="W84" s="4" t="s">
        <v>59</v>
      </c>
    </row>
    <row r="85" spans="1:23" ht="61.5" x14ac:dyDescent="0.25">
      <c r="A85" s="123"/>
      <c r="B85" s="2" t="str">
        <f t="shared" si="0"/>
        <v>RESPONDIDO</v>
      </c>
      <c r="C85" s="29" t="str">
        <f t="shared" ca="1" si="1"/>
        <v/>
      </c>
      <c r="D85" s="2" t="s">
        <v>360</v>
      </c>
      <c r="E85" s="4"/>
      <c r="F85" s="4" t="s">
        <v>12</v>
      </c>
      <c r="G85" s="4"/>
      <c r="H85" s="4"/>
      <c r="I85" s="9" t="s">
        <v>364</v>
      </c>
      <c r="J85" s="101"/>
      <c r="K85" s="3">
        <v>43914</v>
      </c>
      <c r="L85" s="6">
        <v>43915</v>
      </c>
      <c r="M85" s="24">
        <f t="shared" si="2"/>
        <v>1</v>
      </c>
      <c r="N85" s="12" t="str">
        <f t="shared" si="3"/>
        <v>Não</v>
      </c>
      <c r="O85" s="2" t="s">
        <v>311</v>
      </c>
      <c r="P85" s="11"/>
      <c r="Q85" s="30" t="s">
        <v>21</v>
      </c>
      <c r="R85" s="30" t="str">
        <f t="shared" si="4"/>
        <v>F</v>
      </c>
      <c r="S85" s="4" t="s">
        <v>244</v>
      </c>
      <c r="T85" s="4" t="s">
        <v>91</v>
      </c>
      <c r="U85" s="4" t="s">
        <v>243</v>
      </c>
      <c r="V85" s="11" t="s">
        <v>361</v>
      </c>
      <c r="W85" s="4" t="s">
        <v>51</v>
      </c>
    </row>
    <row r="86" spans="1:23" ht="61.5" x14ac:dyDescent="0.25">
      <c r="A86" s="122" t="s">
        <v>372</v>
      </c>
      <c r="B86" s="2" t="str">
        <f t="shared" si="0"/>
        <v>RESPONDIDO</v>
      </c>
      <c r="C86" s="29" t="str">
        <f t="shared" ca="1" si="1"/>
        <v/>
      </c>
      <c r="D86" s="2" t="s">
        <v>365</v>
      </c>
      <c r="E86" s="4"/>
      <c r="F86" s="4" t="s">
        <v>12</v>
      </c>
      <c r="G86" s="4"/>
      <c r="H86" s="4"/>
      <c r="I86" s="9" t="s">
        <v>448</v>
      </c>
      <c r="J86" s="101"/>
      <c r="K86" s="3">
        <v>43918</v>
      </c>
      <c r="L86" s="6">
        <v>43943</v>
      </c>
      <c r="M86" s="24">
        <f t="shared" si="2"/>
        <v>25</v>
      </c>
      <c r="N86" s="12" t="str">
        <f t="shared" si="3"/>
        <v>Sim</v>
      </c>
      <c r="O86" s="2" t="s">
        <v>368</v>
      </c>
      <c r="P86" s="11"/>
      <c r="Q86" s="30" t="s">
        <v>21</v>
      </c>
      <c r="R86" s="30" t="str">
        <f t="shared" si="4"/>
        <v>F</v>
      </c>
      <c r="S86" s="4" t="s">
        <v>244</v>
      </c>
      <c r="T86" s="4" t="s">
        <v>91</v>
      </c>
      <c r="U86" s="4" t="s">
        <v>243</v>
      </c>
      <c r="V86" s="11" t="s">
        <v>369</v>
      </c>
      <c r="W86" s="4" t="s">
        <v>60</v>
      </c>
    </row>
    <row r="87" spans="1:23" ht="40.5" customHeight="1" x14ac:dyDescent="0.25">
      <c r="B87" s="2" t="str">
        <f t="shared" si="0"/>
        <v>RESPONDIDO</v>
      </c>
      <c r="C87" s="29" t="str">
        <f ca="1">IF(D87="","",IF(I87="",(K87+20)-TODAY(),""))</f>
        <v/>
      </c>
      <c r="D87" s="2" t="s">
        <v>366</v>
      </c>
      <c r="E87" s="4"/>
      <c r="F87" s="4" t="s">
        <v>12</v>
      </c>
      <c r="G87" s="4"/>
      <c r="H87" s="4"/>
      <c r="I87" s="9" t="s">
        <v>373</v>
      </c>
      <c r="J87" s="9"/>
      <c r="K87" s="3">
        <v>43919</v>
      </c>
      <c r="L87" s="6">
        <v>43920</v>
      </c>
      <c r="M87" s="24">
        <f>IF(L87="","",L87-K87)</f>
        <v>1</v>
      </c>
      <c r="N87" s="12" t="str">
        <f>IF(L87="","",IF((L87-K87)&gt;20,"Sim","Não"))</f>
        <v>Não</v>
      </c>
      <c r="O87" s="2" t="s">
        <v>311</v>
      </c>
      <c r="P87" s="11"/>
      <c r="Q87" s="30" t="s">
        <v>21</v>
      </c>
      <c r="R87" s="30" t="str">
        <f t="shared" si="4"/>
        <v>F</v>
      </c>
      <c r="S87" s="4" t="s">
        <v>244</v>
      </c>
      <c r="T87" s="4" t="s">
        <v>91</v>
      </c>
      <c r="U87" s="4" t="s">
        <v>243</v>
      </c>
      <c r="V87" s="11" t="s">
        <v>370</v>
      </c>
      <c r="W87" s="4" t="s">
        <v>51</v>
      </c>
    </row>
    <row r="88" spans="1:23" ht="56.25" customHeight="1" x14ac:dyDescent="0.25">
      <c r="A88" s="122" t="s">
        <v>390</v>
      </c>
      <c r="B88" s="2" t="str">
        <f t="shared" si="0"/>
        <v>RESPONDIDO</v>
      </c>
      <c r="C88" s="29" t="str">
        <f t="shared" ca="1" si="1"/>
        <v/>
      </c>
      <c r="D88" s="2" t="s">
        <v>367</v>
      </c>
      <c r="E88" s="4"/>
      <c r="F88" s="4" t="s">
        <v>12</v>
      </c>
      <c r="G88" s="4"/>
      <c r="H88" s="4"/>
      <c r="I88" s="9" t="s">
        <v>449</v>
      </c>
      <c r="J88" s="9"/>
      <c r="K88" s="3">
        <v>43919</v>
      </c>
      <c r="L88" s="6">
        <v>43943</v>
      </c>
      <c r="M88" s="24">
        <f t="shared" si="2"/>
        <v>24</v>
      </c>
      <c r="N88" s="12" t="str">
        <f t="shared" si="3"/>
        <v>Sim</v>
      </c>
      <c r="O88" s="2" t="s">
        <v>311</v>
      </c>
      <c r="P88" s="11"/>
      <c r="Q88" s="30" t="s">
        <v>21</v>
      </c>
      <c r="R88" s="30" t="str">
        <f t="shared" si="4"/>
        <v>F</v>
      </c>
      <c r="S88" s="4" t="s">
        <v>244</v>
      </c>
      <c r="T88" s="4" t="s">
        <v>91</v>
      </c>
      <c r="U88" s="4" t="s">
        <v>243</v>
      </c>
      <c r="V88" s="11" t="s">
        <v>371</v>
      </c>
      <c r="W88" s="4" t="s">
        <v>59</v>
      </c>
    </row>
    <row r="89" spans="1:23" ht="115.5" customHeight="1" x14ac:dyDescent="0.25">
      <c r="A89" s="122" t="s">
        <v>388</v>
      </c>
      <c r="B89" s="2" t="str">
        <f t="shared" si="0"/>
        <v>RESPONDIDO</v>
      </c>
      <c r="C89" s="29" t="str">
        <f t="shared" ca="1" si="1"/>
        <v/>
      </c>
      <c r="D89" s="2" t="s">
        <v>385</v>
      </c>
      <c r="E89" s="4"/>
      <c r="F89" s="4" t="s">
        <v>12</v>
      </c>
      <c r="G89" s="4"/>
      <c r="H89" s="4"/>
      <c r="I89" s="9" t="s">
        <v>449</v>
      </c>
      <c r="J89" s="9"/>
      <c r="K89" s="3">
        <v>43927</v>
      </c>
      <c r="L89" s="6">
        <v>43927</v>
      </c>
      <c r="M89" s="24">
        <f t="shared" si="2"/>
        <v>0</v>
      </c>
      <c r="N89" s="12" t="str">
        <f t="shared" si="3"/>
        <v>Não</v>
      </c>
      <c r="O89" s="2" t="s">
        <v>311</v>
      </c>
      <c r="P89" s="11"/>
      <c r="Q89" s="30" t="s">
        <v>21</v>
      </c>
      <c r="R89" s="30" t="str">
        <f t="shared" si="4"/>
        <v>F</v>
      </c>
      <c r="S89" s="4" t="s">
        <v>244</v>
      </c>
      <c r="T89" s="4" t="s">
        <v>91</v>
      </c>
      <c r="U89" s="4" t="s">
        <v>243</v>
      </c>
      <c r="V89" s="11" t="s">
        <v>386</v>
      </c>
      <c r="W89" s="4" t="s">
        <v>59</v>
      </c>
    </row>
    <row r="90" spans="1:23" ht="225" x14ac:dyDescent="0.25">
      <c r="A90"/>
      <c r="B90" s="2" t="str">
        <f t="shared" si="0"/>
        <v>RESPONDIDO</v>
      </c>
      <c r="C90" s="29" t="str">
        <f t="shared" ca="1" si="1"/>
        <v/>
      </c>
      <c r="D90" s="2" t="s">
        <v>391</v>
      </c>
      <c r="E90" s="4"/>
      <c r="F90" s="4" t="s">
        <v>12</v>
      </c>
      <c r="G90" s="4"/>
      <c r="H90" s="4"/>
      <c r="I90" s="9" t="s">
        <v>394</v>
      </c>
      <c r="J90" s="101"/>
      <c r="K90" s="3">
        <v>43929</v>
      </c>
      <c r="L90" s="6">
        <v>43934</v>
      </c>
      <c r="M90" s="24">
        <f t="shared" si="2"/>
        <v>5</v>
      </c>
      <c r="N90" s="12" t="str">
        <f t="shared" si="3"/>
        <v>Não</v>
      </c>
      <c r="O90" s="2" t="s">
        <v>392</v>
      </c>
      <c r="P90" s="11"/>
      <c r="Q90" s="30" t="s">
        <v>21</v>
      </c>
      <c r="R90" s="30" t="str">
        <f t="shared" si="4"/>
        <v>F</v>
      </c>
      <c r="S90" s="4" t="s">
        <v>244</v>
      </c>
      <c r="T90" s="4" t="s">
        <v>91</v>
      </c>
      <c r="U90" s="4" t="s">
        <v>243</v>
      </c>
      <c r="V90" s="11" t="s">
        <v>393</v>
      </c>
      <c r="W90" s="4" t="s">
        <v>51</v>
      </c>
    </row>
    <row r="91" spans="1:23" ht="240" x14ac:dyDescent="0.25">
      <c r="A91"/>
      <c r="B91" s="2" t="str">
        <f t="shared" si="0"/>
        <v>RESPONDIDO</v>
      </c>
      <c r="C91" s="29" t="str">
        <f t="shared" ca="1" si="1"/>
        <v/>
      </c>
      <c r="D91" s="2" t="s">
        <v>395</v>
      </c>
      <c r="E91" s="4"/>
      <c r="F91" s="4" t="s">
        <v>12</v>
      </c>
      <c r="G91" s="4"/>
      <c r="H91" s="4"/>
      <c r="I91" s="9" t="s">
        <v>450</v>
      </c>
      <c r="J91" s="101"/>
      <c r="K91" s="3">
        <v>43934</v>
      </c>
      <c r="L91" s="6">
        <v>43962</v>
      </c>
      <c r="M91" s="24">
        <f t="shared" si="2"/>
        <v>28</v>
      </c>
      <c r="N91" s="12" t="str">
        <f t="shared" si="3"/>
        <v>Sim</v>
      </c>
      <c r="O91" s="2" t="s">
        <v>281</v>
      </c>
      <c r="P91" s="11"/>
      <c r="Q91" s="30" t="s">
        <v>22</v>
      </c>
      <c r="R91" s="30" t="str">
        <f t="shared" si="4"/>
        <v>F</v>
      </c>
      <c r="S91" s="4" t="s">
        <v>244</v>
      </c>
      <c r="T91" s="4" t="s">
        <v>91</v>
      </c>
      <c r="U91" s="4" t="s">
        <v>243</v>
      </c>
      <c r="V91" s="11" t="s">
        <v>514</v>
      </c>
      <c r="W91" s="4" t="s">
        <v>53</v>
      </c>
    </row>
    <row r="92" spans="1:23" ht="105" x14ac:dyDescent="0.25">
      <c r="A92"/>
      <c r="B92" s="2" t="str">
        <f t="shared" si="0"/>
        <v>RESPONDIDO</v>
      </c>
      <c r="C92" s="29" t="str">
        <f t="shared" ca="1" si="1"/>
        <v/>
      </c>
      <c r="D92" s="2" t="s">
        <v>396</v>
      </c>
      <c r="E92" s="4"/>
      <c r="F92" s="4" t="s">
        <v>12</v>
      </c>
      <c r="G92" s="4"/>
      <c r="H92" s="4"/>
      <c r="I92" s="9" t="s">
        <v>451</v>
      </c>
      <c r="J92" s="101"/>
      <c r="K92" s="3">
        <v>43937</v>
      </c>
      <c r="L92" s="6">
        <v>43943</v>
      </c>
      <c r="M92" s="24">
        <f t="shared" si="2"/>
        <v>6</v>
      </c>
      <c r="N92" s="12" t="str">
        <f t="shared" si="3"/>
        <v>Não</v>
      </c>
      <c r="O92" s="2" t="s">
        <v>516</v>
      </c>
      <c r="P92" s="11"/>
      <c r="Q92" s="30" t="s">
        <v>22</v>
      </c>
      <c r="R92" s="30" t="str">
        <f t="shared" si="4"/>
        <v>F</v>
      </c>
      <c r="S92" s="4" t="s">
        <v>242</v>
      </c>
      <c r="T92" s="4" t="s">
        <v>91</v>
      </c>
      <c r="U92" s="4" t="s">
        <v>243</v>
      </c>
      <c r="V92" s="11" t="s">
        <v>515</v>
      </c>
      <c r="W92" s="4" t="s">
        <v>51</v>
      </c>
    </row>
    <row r="93" spans="1:23" ht="195" x14ac:dyDescent="0.25">
      <c r="A93"/>
      <c r="B93" s="2" t="str">
        <f t="shared" si="0"/>
        <v>RESPONDIDO</v>
      </c>
      <c r="C93" s="29" t="str">
        <f t="shared" ca="1" si="1"/>
        <v/>
      </c>
      <c r="D93" s="2" t="s">
        <v>397</v>
      </c>
      <c r="E93" s="4"/>
      <c r="F93" s="4" t="s">
        <v>12</v>
      </c>
      <c r="G93" s="4"/>
      <c r="H93" s="4"/>
      <c r="I93" s="9" t="s">
        <v>449</v>
      </c>
      <c r="J93" s="101"/>
      <c r="K93" s="3">
        <v>43938</v>
      </c>
      <c r="L93" s="6">
        <v>43978</v>
      </c>
      <c r="M93" s="24">
        <f t="shared" si="2"/>
        <v>40</v>
      </c>
      <c r="N93" s="12" t="str">
        <f t="shared" si="3"/>
        <v>Sim</v>
      </c>
      <c r="O93" s="2" t="s">
        <v>518</v>
      </c>
      <c r="P93" s="11"/>
      <c r="Q93" s="30" t="s">
        <v>22</v>
      </c>
      <c r="R93" s="30" t="str">
        <f t="shared" si="4"/>
        <v>F</v>
      </c>
      <c r="S93" s="4" t="s">
        <v>519</v>
      </c>
      <c r="T93" s="4" t="s">
        <v>91</v>
      </c>
      <c r="U93" s="4" t="s">
        <v>243</v>
      </c>
      <c r="V93" s="11" t="s">
        <v>517</v>
      </c>
      <c r="W93" s="4" t="s">
        <v>33</v>
      </c>
    </row>
    <row r="94" spans="1:23" ht="375" x14ac:dyDescent="0.25">
      <c r="A94"/>
      <c r="B94" s="2" t="str">
        <f t="shared" ref="B94:B159" si="6">IF(D94="","",IF(I94="","PENDENTE","RESPONDIDO"))</f>
        <v>RESPONDIDO</v>
      </c>
      <c r="C94" s="29" t="str">
        <f t="shared" ref="C94:C159" ca="1" si="7">IF(D94="","",IF(I94="",(K94+20)-TODAY(),""))</f>
        <v/>
      </c>
      <c r="D94" s="2" t="s">
        <v>398</v>
      </c>
      <c r="E94" s="4"/>
      <c r="F94" s="4" t="s">
        <v>12</v>
      </c>
      <c r="G94" s="4"/>
      <c r="H94" s="4"/>
      <c r="I94" s="9" t="s">
        <v>449</v>
      </c>
      <c r="J94" s="101"/>
      <c r="K94" s="3">
        <v>43951</v>
      </c>
      <c r="L94" s="6">
        <v>43970</v>
      </c>
      <c r="M94" s="24">
        <f t="shared" ref="M94:M159" si="8">IF(L94="","",L94-K94)</f>
        <v>19</v>
      </c>
      <c r="N94" s="12" t="str">
        <f t="shared" ref="N94:N159" si="9">IF(L94="","",IF((L94-K94)&gt;20,"Sim","Não"))</f>
        <v>Não</v>
      </c>
      <c r="O94" s="2" t="s">
        <v>521</v>
      </c>
      <c r="P94" s="11"/>
      <c r="Q94" s="30" t="s">
        <v>22</v>
      </c>
      <c r="R94" s="30" t="str">
        <f t="shared" ref="R94:R157" si="10">IF(D94="","",IF(P94="","F","J"))</f>
        <v>F</v>
      </c>
      <c r="S94" s="4" t="s">
        <v>276</v>
      </c>
      <c r="T94" s="4" t="s">
        <v>91</v>
      </c>
      <c r="U94" s="4" t="s">
        <v>243</v>
      </c>
      <c r="V94" s="11" t="s">
        <v>520</v>
      </c>
      <c r="W94" s="4" t="s">
        <v>59</v>
      </c>
    </row>
    <row r="95" spans="1:23" ht="75" x14ac:dyDescent="0.25">
      <c r="A95"/>
      <c r="B95" s="2" t="str">
        <f t="shared" si="6"/>
        <v>RESPONDIDO</v>
      </c>
      <c r="C95" s="29" t="str">
        <f t="shared" ca="1" si="7"/>
        <v/>
      </c>
      <c r="D95" s="2" t="s">
        <v>399</v>
      </c>
      <c r="E95" s="4"/>
      <c r="F95" s="4" t="s">
        <v>12</v>
      </c>
      <c r="G95" s="4"/>
      <c r="H95" s="4"/>
      <c r="I95" s="9" t="s">
        <v>452</v>
      </c>
      <c r="J95" s="101"/>
      <c r="K95" s="3">
        <v>43956</v>
      </c>
      <c r="L95" s="6">
        <v>43971</v>
      </c>
      <c r="M95" s="24">
        <f t="shared" si="8"/>
        <v>15</v>
      </c>
      <c r="N95" s="12" t="str">
        <f t="shared" si="9"/>
        <v>Não</v>
      </c>
      <c r="O95" s="2" t="s">
        <v>178</v>
      </c>
      <c r="P95" s="11"/>
      <c r="Q95" s="30" t="s">
        <v>21</v>
      </c>
      <c r="R95" s="30" t="str">
        <f t="shared" si="10"/>
        <v>F</v>
      </c>
      <c r="S95" s="4" t="s">
        <v>244</v>
      </c>
      <c r="T95" s="4" t="s">
        <v>91</v>
      </c>
      <c r="U95" s="4" t="s">
        <v>243</v>
      </c>
      <c r="V95" s="11" t="s">
        <v>522</v>
      </c>
      <c r="W95" s="4" t="s">
        <v>51</v>
      </c>
    </row>
    <row r="96" spans="1:23" ht="105" x14ac:dyDescent="0.25">
      <c r="A96"/>
      <c r="B96" s="2" t="str">
        <f t="shared" si="6"/>
        <v>RESPONDIDO</v>
      </c>
      <c r="C96" s="29" t="str">
        <f t="shared" ca="1" si="7"/>
        <v/>
      </c>
      <c r="D96" s="2" t="s">
        <v>400</v>
      </c>
      <c r="E96" s="4"/>
      <c r="F96" s="4" t="s">
        <v>12</v>
      </c>
      <c r="G96" s="4"/>
      <c r="H96" s="4"/>
      <c r="I96" s="9" t="s">
        <v>453</v>
      </c>
      <c r="J96" s="101"/>
      <c r="K96" s="3">
        <v>43962</v>
      </c>
      <c r="L96" s="6">
        <v>43980</v>
      </c>
      <c r="M96" s="24">
        <f t="shared" si="8"/>
        <v>18</v>
      </c>
      <c r="N96" s="12" t="str">
        <f t="shared" si="9"/>
        <v>Não</v>
      </c>
      <c r="O96" s="2" t="s">
        <v>523</v>
      </c>
      <c r="P96" s="11"/>
      <c r="Q96" s="30" t="s">
        <v>21</v>
      </c>
      <c r="R96" s="30" t="str">
        <f t="shared" si="10"/>
        <v>F</v>
      </c>
      <c r="S96" s="4" t="s">
        <v>244</v>
      </c>
      <c r="T96" s="4" t="s">
        <v>91</v>
      </c>
      <c r="U96" s="4" t="s">
        <v>243</v>
      </c>
      <c r="V96" s="11" t="s">
        <v>524</v>
      </c>
      <c r="W96" s="4" t="s">
        <v>28</v>
      </c>
    </row>
    <row r="97" spans="2:23" customFormat="1" ht="61.5" x14ac:dyDescent="0.25">
      <c r="B97" s="2" t="str">
        <f t="shared" si="6"/>
        <v>RESPONDIDO</v>
      </c>
      <c r="C97" s="29" t="str">
        <f t="shared" ca="1" si="7"/>
        <v/>
      </c>
      <c r="D97" s="2" t="s">
        <v>401</v>
      </c>
      <c r="E97" s="4"/>
      <c r="F97" s="4" t="s">
        <v>12</v>
      </c>
      <c r="G97" s="4"/>
      <c r="H97" s="4"/>
      <c r="I97" s="9" t="s">
        <v>454</v>
      </c>
      <c r="J97" s="101"/>
      <c r="K97" s="3">
        <v>43963</v>
      </c>
      <c r="L97" s="6">
        <v>43978</v>
      </c>
      <c r="M97" s="24">
        <f t="shared" si="8"/>
        <v>15</v>
      </c>
      <c r="N97" s="12" t="str">
        <f t="shared" si="9"/>
        <v>Não</v>
      </c>
      <c r="O97" s="2" t="s">
        <v>525</v>
      </c>
      <c r="P97" s="11"/>
      <c r="Q97" s="30" t="s">
        <v>22</v>
      </c>
      <c r="R97" s="30" t="str">
        <f t="shared" si="10"/>
        <v>F</v>
      </c>
      <c r="S97" s="4" t="s">
        <v>244</v>
      </c>
      <c r="T97" s="4" t="s">
        <v>91</v>
      </c>
      <c r="U97" s="4" t="s">
        <v>243</v>
      </c>
      <c r="V97" s="11" t="s">
        <v>526</v>
      </c>
      <c r="W97" s="4" t="s">
        <v>59</v>
      </c>
    </row>
    <row r="98" spans="2:23" customFormat="1" ht="75" x14ac:dyDescent="0.25">
      <c r="B98" s="2" t="str">
        <f t="shared" si="6"/>
        <v>RESPONDIDO</v>
      </c>
      <c r="C98" s="29" t="str">
        <f t="shared" ca="1" si="7"/>
        <v/>
      </c>
      <c r="D98" s="2" t="s">
        <v>402</v>
      </c>
      <c r="E98" s="4"/>
      <c r="F98" s="4" t="s">
        <v>12</v>
      </c>
      <c r="G98" s="4"/>
      <c r="H98" s="4"/>
      <c r="I98" s="9" t="s">
        <v>449</v>
      </c>
      <c r="J98" s="101"/>
      <c r="K98" s="3">
        <v>43966</v>
      </c>
      <c r="L98" s="6">
        <v>43966</v>
      </c>
      <c r="M98" s="24">
        <f t="shared" si="8"/>
        <v>0</v>
      </c>
      <c r="N98" s="12" t="str">
        <f t="shared" si="9"/>
        <v>Não</v>
      </c>
      <c r="O98" s="2" t="s">
        <v>311</v>
      </c>
      <c r="P98" s="11"/>
      <c r="Q98" s="30" t="s">
        <v>21</v>
      </c>
      <c r="R98" s="30" t="str">
        <f t="shared" si="10"/>
        <v>F</v>
      </c>
      <c r="S98" s="4" t="s">
        <v>244</v>
      </c>
      <c r="T98" s="4" t="s">
        <v>91</v>
      </c>
      <c r="U98" s="4" t="s">
        <v>243</v>
      </c>
      <c r="V98" s="11" t="s">
        <v>527</v>
      </c>
      <c r="W98" s="4" t="s">
        <v>59</v>
      </c>
    </row>
    <row r="99" spans="2:23" customFormat="1" ht="105" x14ac:dyDescent="0.25">
      <c r="B99" s="2" t="str">
        <f t="shared" si="6"/>
        <v>RESPONDIDO</v>
      </c>
      <c r="C99" s="29" t="str">
        <f t="shared" ca="1" si="7"/>
        <v/>
      </c>
      <c r="D99" s="2" t="s">
        <v>403</v>
      </c>
      <c r="E99" s="4"/>
      <c r="F99" s="4" t="s">
        <v>12</v>
      </c>
      <c r="G99" s="4"/>
      <c r="H99" s="4"/>
      <c r="I99" s="9" t="s">
        <v>455</v>
      </c>
      <c r="J99" s="101"/>
      <c r="K99" s="3">
        <v>43966</v>
      </c>
      <c r="L99" s="6">
        <v>43980</v>
      </c>
      <c r="M99" s="24">
        <f t="shared" si="8"/>
        <v>14</v>
      </c>
      <c r="N99" s="12" t="str">
        <f t="shared" si="9"/>
        <v>Não</v>
      </c>
      <c r="O99" s="2" t="s">
        <v>311</v>
      </c>
      <c r="P99" s="11"/>
      <c r="Q99" s="30" t="s">
        <v>21</v>
      </c>
      <c r="R99" s="30" t="str">
        <f t="shared" si="10"/>
        <v>F</v>
      </c>
      <c r="S99" s="4" t="s">
        <v>244</v>
      </c>
      <c r="T99" s="4" t="s">
        <v>91</v>
      </c>
      <c r="U99" s="4" t="s">
        <v>243</v>
      </c>
      <c r="V99" s="11" t="s">
        <v>528</v>
      </c>
      <c r="W99" s="4" t="s">
        <v>53</v>
      </c>
    </row>
    <row r="100" spans="2:23" customFormat="1" ht="61.5" x14ac:dyDescent="0.25">
      <c r="B100" s="2" t="str">
        <f t="shared" si="6"/>
        <v>RESPONDIDO</v>
      </c>
      <c r="C100" s="29" t="str">
        <f t="shared" ca="1" si="7"/>
        <v/>
      </c>
      <c r="D100" s="2" t="s">
        <v>404</v>
      </c>
      <c r="E100" s="4"/>
      <c r="F100" s="4" t="s">
        <v>12</v>
      </c>
      <c r="G100" s="4"/>
      <c r="H100" s="4"/>
      <c r="I100" s="9" t="s">
        <v>449</v>
      </c>
      <c r="J100" s="101"/>
      <c r="K100" s="3">
        <v>43970</v>
      </c>
      <c r="L100" s="6">
        <v>43978</v>
      </c>
      <c r="M100" s="24">
        <f t="shared" si="8"/>
        <v>8</v>
      </c>
      <c r="N100" s="12" t="str">
        <f t="shared" si="9"/>
        <v>Não</v>
      </c>
      <c r="O100" s="2" t="s">
        <v>311</v>
      </c>
      <c r="P100" s="11"/>
      <c r="Q100" s="30" t="s">
        <v>21</v>
      </c>
      <c r="R100" s="30" t="str">
        <f t="shared" si="10"/>
        <v>F</v>
      </c>
      <c r="S100" s="4" t="s">
        <v>244</v>
      </c>
      <c r="T100" s="4" t="s">
        <v>91</v>
      </c>
      <c r="U100" s="4" t="s">
        <v>243</v>
      </c>
      <c r="V100" s="11" t="s">
        <v>529</v>
      </c>
      <c r="W100" s="4" t="s">
        <v>59</v>
      </c>
    </row>
    <row r="101" spans="2:23" customFormat="1" ht="120" x14ac:dyDescent="0.25">
      <c r="B101" s="2" t="str">
        <f t="shared" si="6"/>
        <v>RESPONDIDO</v>
      </c>
      <c r="C101" s="29" t="str">
        <f t="shared" ca="1" si="7"/>
        <v/>
      </c>
      <c r="D101" s="2" t="s">
        <v>405</v>
      </c>
      <c r="E101" s="4"/>
      <c r="F101" s="4" t="s">
        <v>12</v>
      </c>
      <c r="G101" s="4"/>
      <c r="H101" s="4"/>
      <c r="I101" s="9" t="s">
        <v>456</v>
      </c>
      <c r="J101" s="9"/>
      <c r="K101" s="3">
        <v>43970</v>
      </c>
      <c r="L101" s="6">
        <v>44000</v>
      </c>
      <c r="M101" s="24">
        <f t="shared" si="8"/>
        <v>30</v>
      </c>
      <c r="N101" s="12" t="str">
        <f t="shared" si="9"/>
        <v>Sim</v>
      </c>
      <c r="O101" s="2" t="s">
        <v>530</v>
      </c>
      <c r="P101" s="11"/>
      <c r="Q101" s="30" t="s">
        <v>22</v>
      </c>
      <c r="R101" s="30" t="str">
        <f t="shared" si="10"/>
        <v>F</v>
      </c>
      <c r="S101" s="4" t="s">
        <v>242</v>
      </c>
      <c r="T101" s="4" t="s">
        <v>91</v>
      </c>
      <c r="U101" s="4" t="s">
        <v>243</v>
      </c>
      <c r="V101" s="11" t="s">
        <v>531</v>
      </c>
      <c r="W101" s="4" t="s">
        <v>31</v>
      </c>
    </row>
    <row r="102" spans="2:23" customFormat="1" ht="120" x14ac:dyDescent="0.25">
      <c r="B102" s="2" t="str">
        <f t="shared" si="6"/>
        <v>RESPONDIDO</v>
      </c>
      <c r="C102" s="29" t="str">
        <f t="shared" ca="1" si="7"/>
        <v/>
      </c>
      <c r="D102" s="2" t="s">
        <v>406</v>
      </c>
      <c r="E102" s="4"/>
      <c r="F102" s="4" t="s">
        <v>12</v>
      </c>
      <c r="G102" s="4"/>
      <c r="H102" s="4"/>
      <c r="I102" s="9" t="s">
        <v>456</v>
      </c>
      <c r="J102" s="101"/>
      <c r="K102" s="3">
        <v>43970</v>
      </c>
      <c r="L102" s="6">
        <v>44000</v>
      </c>
      <c r="M102" s="24">
        <f t="shared" si="8"/>
        <v>30</v>
      </c>
      <c r="N102" s="12" t="str">
        <f t="shared" si="9"/>
        <v>Sim</v>
      </c>
      <c r="O102" s="2" t="s">
        <v>530</v>
      </c>
      <c r="P102" s="11"/>
      <c r="Q102" s="30" t="s">
        <v>22</v>
      </c>
      <c r="R102" s="30" t="str">
        <f t="shared" si="10"/>
        <v>F</v>
      </c>
      <c r="S102" s="4" t="s">
        <v>242</v>
      </c>
      <c r="T102" s="4" t="s">
        <v>91</v>
      </c>
      <c r="U102" s="4" t="s">
        <v>243</v>
      </c>
      <c r="V102" s="11" t="s">
        <v>532</v>
      </c>
      <c r="W102" s="4" t="s">
        <v>31</v>
      </c>
    </row>
    <row r="103" spans="2:23" customFormat="1" ht="120" x14ac:dyDescent="0.25">
      <c r="B103" s="2" t="str">
        <f t="shared" si="6"/>
        <v>RESPONDIDO</v>
      </c>
      <c r="C103" s="29" t="str">
        <f t="shared" ca="1" si="7"/>
        <v/>
      </c>
      <c r="D103" s="2" t="s">
        <v>407</v>
      </c>
      <c r="E103" s="4"/>
      <c r="F103" s="4" t="s">
        <v>12</v>
      </c>
      <c r="G103" s="4"/>
      <c r="H103" s="4"/>
      <c r="I103" s="9" t="s">
        <v>456</v>
      </c>
      <c r="J103" s="9"/>
      <c r="K103" s="3">
        <v>43970</v>
      </c>
      <c r="L103" s="6">
        <v>44000</v>
      </c>
      <c r="M103" s="24">
        <f t="shared" si="8"/>
        <v>30</v>
      </c>
      <c r="N103" s="12" t="str">
        <f t="shared" si="9"/>
        <v>Sim</v>
      </c>
      <c r="O103" s="2" t="s">
        <v>530</v>
      </c>
      <c r="P103" s="11"/>
      <c r="Q103" s="30" t="s">
        <v>22</v>
      </c>
      <c r="R103" s="30" t="str">
        <f t="shared" si="10"/>
        <v>F</v>
      </c>
      <c r="S103" s="4" t="s">
        <v>242</v>
      </c>
      <c r="T103" s="4" t="s">
        <v>91</v>
      </c>
      <c r="U103" s="4" t="s">
        <v>243</v>
      </c>
      <c r="V103" s="11" t="s">
        <v>533</v>
      </c>
      <c r="W103" s="4" t="s">
        <v>31</v>
      </c>
    </row>
    <row r="104" spans="2:23" customFormat="1" ht="61.5" x14ac:dyDescent="0.25">
      <c r="B104" s="2" t="str">
        <f t="shared" si="6"/>
        <v>RESPONDIDO</v>
      </c>
      <c r="C104" s="29" t="str">
        <f t="shared" ca="1" si="7"/>
        <v/>
      </c>
      <c r="D104" s="2" t="s">
        <v>408</v>
      </c>
      <c r="E104" s="4"/>
      <c r="F104" s="4" t="s">
        <v>12</v>
      </c>
      <c r="G104" s="4"/>
      <c r="H104" s="4"/>
      <c r="I104" s="9" t="s">
        <v>449</v>
      </c>
      <c r="J104" s="101"/>
      <c r="K104" s="3">
        <v>43971</v>
      </c>
      <c r="L104" s="6">
        <v>43991</v>
      </c>
      <c r="M104" s="24">
        <f t="shared" si="8"/>
        <v>20</v>
      </c>
      <c r="N104" s="12" t="str">
        <f t="shared" si="9"/>
        <v>Não</v>
      </c>
      <c r="O104" s="2" t="s">
        <v>311</v>
      </c>
      <c r="P104" s="11"/>
      <c r="Q104" s="30" t="s">
        <v>21</v>
      </c>
      <c r="R104" s="30" t="str">
        <f t="shared" si="10"/>
        <v>F</v>
      </c>
      <c r="S104" s="4" t="s">
        <v>244</v>
      </c>
      <c r="T104" s="4" t="s">
        <v>91</v>
      </c>
      <c r="U104" s="4" t="s">
        <v>243</v>
      </c>
      <c r="V104" s="11" t="s">
        <v>534</v>
      </c>
      <c r="W104" s="4" t="s">
        <v>59</v>
      </c>
    </row>
    <row r="105" spans="2:23" customFormat="1" ht="105" x14ac:dyDescent="0.25">
      <c r="B105" s="2" t="str">
        <f t="shared" si="6"/>
        <v>RESPONDIDO</v>
      </c>
      <c r="C105" s="29" t="str">
        <f t="shared" ca="1" si="7"/>
        <v/>
      </c>
      <c r="D105" s="2" t="s">
        <v>409</v>
      </c>
      <c r="E105" s="4"/>
      <c r="F105" s="4" t="s">
        <v>12</v>
      </c>
      <c r="G105" s="4"/>
      <c r="H105" s="4"/>
      <c r="I105" s="9" t="s">
        <v>457</v>
      </c>
      <c r="J105" s="9"/>
      <c r="K105" s="3">
        <v>43972</v>
      </c>
      <c r="L105" s="6">
        <v>43972</v>
      </c>
      <c r="M105" s="24">
        <f t="shared" si="8"/>
        <v>0</v>
      </c>
      <c r="N105" s="12" t="str">
        <f t="shared" si="9"/>
        <v>Não</v>
      </c>
      <c r="O105" s="2" t="s">
        <v>311</v>
      </c>
      <c r="P105" s="11"/>
      <c r="Q105" s="30" t="s">
        <v>21</v>
      </c>
      <c r="R105" s="30" t="str">
        <f t="shared" si="10"/>
        <v>F</v>
      </c>
      <c r="S105" s="4" t="s">
        <v>244</v>
      </c>
      <c r="T105" s="4" t="s">
        <v>91</v>
      </c>
      <c r="U105" s="4" t="s">
        <v>243</v>
      </c>
      <c r="V105" s="11" t="s">
        <v>535</v>
      </c>
      <c r="W105" s="4" t="s">
        <v>51</v>
      </c>
    </row>
    <row r="106" spans="2:23" customFormat="1" ht="61.5" x14ac:dyDescent="0.25">
      <c r="B106" s="2" t="str">
        <f t="shared" si="6"/>
        <v>RESPONDIDO</v>
      </c>
      <c r="C106" s="29" t="str">
        <f t="shared" ca="1" si="7"/>
        <v/>
      </c>
      <c r="D106" s="2" t="s">
        <v>410</v>
      </c>
      <c r="E106" s="4"/>
      <c r="F106" s="4" t="s">
        <v>12</v>
      </c>
      <c r="G106" s="4"/>
      <c r="H106" s="4"/>
      <c r="I106" s="9" t="s">
        <v>458</v>
      </c>
      <c r="J106" s="9"/>
      <c r="K106" s="3">
        <v>43975</v>
      </c>
      <c r="L106" s="6">
        <v>43997</v>
      </c>
      <c r="M106" s="24">
        <f t="shared" si="8"/>
        <v>22</v>
      </c>
      <c r="N106" s="12" t="str">
        <f t="shared" si="9"/>
        <v>Sim</v>
      </c>
      <c r="O106" s="2" t="s">
        <v>530</v>
      </c>
      <c r="P106" s="11"/>
      <c r="Q106" s="30" t="s">
        <v>22</v>
      </c>
      <c r="R106" s="30" t="str">
        <f t="shared" si="10"/>
        <v>F</v>
      </c>
      <c r="S106" s="4" t="s">
        <v>242</v>
      </c>
      <c r="T106" s="4" t="s">
        <v>91</v>
      </c>
      <c r="U106" s="4" t="s">
        <v>243</v>
      </c>
      <c r="V106" s="11" t="s">
        <v>536</v>
      </c>
      <c r="W106" s="4" t="s">
        <v>59</v>
      </c>
    </row>
    <row r="107" spans="2:23" customFormat="1" ht="90" x14ac:dyDescent="0.25">
      <c r="B107" s="2" t="str">
        <f t="shared" si="6"/>
        <v>RESPONDIDO</v>
      </c>
      <c r="C107" s="29" t="str">
        <f t="shared" ca="1" si="7"/>
        <v/>
      </c>
      <c r="D107" s="2" t="s">
        <v>411</v>
      </c>
      <c r="E107" s="4"/>
      <c r="F107" s="4" t="s">
        <v>12</v>
      </c>
      <c r="G107" s="4"/>
      <c r="H107" s="4"/>
      <c r="I107" s="9" t="s">
        <v>472</v>
      </c>
      <c r="J107" s="101"/>
      <c r="K107" s="3">
        <v>43975</v>
      </c>
      <c r="L107" s="6">
        <v>44020</v>
      </c>
      <c r="M107" s="24">
        <f t="shared" si="8"/>
        <v>45</v>
      </c>
      <c r="N107" s="12" t="str">
        <f t="shared" si="9"/>
        <v>Sim</v>
      </c>
      <c r="O107" s="2" t="s">
        <v>530</v>
      </c>
      <c r="P107" s="11"/>
      <c r="Q107" s="30" t="s">
        <v>22</v>
      </c>
      <c r="R107" s="30" t="str">
        <f t="shared" si="10"/>
        <v>F</v>
      </c>
      <c r="S107" s="4" t="s">
        <v>242</v>
      </c>
      <c r="T107" s="4" t="s">
        <v>91</v>
      </c>
      <c r="U107" s="4" t="s">
        <v>243</v>
      </c>
      <c r="V107" s="11" t="s">
        <v>537</v>
      </c>
      <c r="W107" s="4" t="s">
        <v>30</v>
      </c>
    </row>
    <row r="108" spans="2:23" customFormat="1" ht="270" x14ac:dyDescent="0.25">
      <c r="B108" s="2" t="str">
        <f t="shared" si="6"/>
        <v>RESPONDIDO</v>
      </c>
      <c r="C108" s="29" t="str">
        <f t="shared" ca="1" si="7"/>
        <v/>
      </c>
      <c r="D108" s="2" t="s">
        <v>412</v>
      </c>
      <c r="E108" s="4"/>
      <c r="F108" s="4" t="s">
        <v>12</v>
      </c>
      <c r="G108" s="4"/>
      <c r="H108" s="4"/>
      <c r="I108" s="9" t="s">
        <v>459</v>
      </c>
      <c r="J108" s="101"/>
      <c r="K108" s="3">
        <v>43976</v>
      </c>
      <c r="L108" s="6">
        <v>44000</v>
      </c>
      <c r="M108" s="24">
        <f t="shared" si="8"/>
        <v>24</v>
      </c>
      <c r="N108" s="12" t="str">
        <f t="shared" si="9"/>
        <v>Sim</v>
      </c>
      <c r="O108" s="2" t="s">
        <v>311</v>
      </c>
      <c r="P108" s="11"/>
      <c r="Q108" s="30" t="s">
        <v>21</v>
      </c>
      <c r="R108" s="30" t="str">
        <f t="shared" si="10"/>
        <v>F</v>
      </c>
      <c r="S108" s="4" t="s">
        <v>244</v>
      </c>
      <c r="T108" s="4" t="s">
        <v>91</v>
      </c>
      <c r="U108" s="4" t="s">
        <v>243</v>
      </c>
      <c r="V108" s="11" t="s">
        <v>538</v>
      </c>
      <c r="W108" s="4" t="s">
        <v>53</v>
      </c>
    </row>
    <row r="109" spans="2:23" customFormat="1" ht="75" x14ac:dyDescent="0.25">
      <c r="B109" s="2" t="str">
        <f t="shared" si="6"/>
        <v>RESPONDIDO</v>
      </c>
      <c r="C109" s="29" t="str">
        <f t="shared" ca="1" si="7"/>
        <v/>
      </c>
      <c r="D109" s="2" t="s">
        <v>413</v>
      </c>
      <c r="E109" s="4"/>
      <c r="F109" s="4" t="s">
        <v>12</v>
      </c>
      <c r="G109" s="4"/>
      <c r="H109" s="4"/>
      <c r="I109" s="9" t="s">
        <v>460</v>
      </c>
      <c r="J109" s="101"/>
      <c r="K109" s="3">
        <v>43976</v>
      </c>
      <c r="L109" s="6">
        <v>44006</v>
      </c>
      <c r="M109" s="24">
        <f t="shared" si="8"/>
        <v>30</v>
      </c>
      <c r="N109" s="12" t="str">
        <f t="shared" si="9"/>
        <v>Sim</v>
      </c>
      <c r="O109" s="2" t="s">
        <v>311</v>
      </c>
      <c r="P109" s="11"/>
      <c r="Q109" s="30" t="s">
        <v>21</v>
      </c>
      <c r="R109" s="30" t="str">
        <f t="shared" si="10"/>
        <v>F</v>
      </c>
      <c r="S109" s="4" t="s">
        <v>244</v>
      </c>
      <c r="T109" s="4" t="s">
        <v>91</v>
      </c>
      <c r="U109" s="4" t="s">
        <v>243</v>
      </c>
      <c r="V109" s="11" t="s">
        <v>539</v>
      </c>
      <c r="W109" s="4" t="s">
        <v>59</v>
      </c>
    </row>
    <row r="110" spans="2:23" customFormat="1" ht="120" x14ac:dyDescent="0.25">
      <c r="B110" s="2" t="str">
        <f t="shared" si="6"/>
        <v>RESPONDIDO</v>
      </c>
      <c r="C110" s="29" t="str">
        <f t="shared" ca="1" si="7"/>
        <v/>
      </c>
      <c r="D110" s="2" t="s">
        <v>414</v>
      </c>
      <c r="E110" s="4"/>
      <c r="F110" s="4" t="s">
        <v>12</v>
      </c>
      <c r="G110" s="4"/>
      <c r="H110" s="4"/>
      <c r="I110" s="9" t="s">
        <v>461</v>
      </c>
      <c r="J110" s="101"/>
      <c r="K110" s="3">
        <v>43976</v>
      </c>
      <c r="L110" s="6">
        <v>44006</v>
      </c>
      <c r="M110" s="24">
        <f t="shared" si="8"/>
        <v>30</v>
      </c>
      <c r="N110" s="12" t="str">
        <f t="shared" si="9"/>
        <v>Sim</v>
      </c>
      <c r="O110" s="2" t="s">
        <v>311</v>
      </c>
      <c r="P110" s="11"/>
      <c r="Q110" s="30" t="s">
        <v>21</v>
      </c>
      <c r="R110" s="30" t="str">
        <f t="shared" si="10"/>
        <v>F</v>
      </c>
      <c r="S110" s="4" t="s">
        <v>244</v>
      </c>
      <c r="T110" s="4" t="s">
        <v>91</v>
      </c>
      <c r="U110" s="4" t="s">
        <v>243</v>
      </c>
      <c r="V110" s="11" t="s">
        <v>540</v>
      </c>
      <c r="W110" s="4" t="s">
        <v>51</v>
      </c>
    </row>
    <row r="111" spans="2:23" customFormat="1" ht="165" x14ac:dyDescent="0.25">
      <c r="B111" s="2" t="str">
        <f t="shared" si="6"/>
        <v>RESPONDIDO</v>
      </c>
      <c r="C111" s="29" t="str">
        <f t="shared" ca="1" si="7"/>
        <v/>
      </c>
      <c r="D111" s="2" t="s">
        <v>415</v>
      </c>
      <c r="E111" s="4"/>
      <c r="F111" s="4" t="s">
        <v>12</v>
      </c>
      <c r="G111" s="4"/>
      <c r="H111" s="4"/>
      <c r="I111" s="9" t="s">
        <v>449</v>
      </c>
      <c r="J111" s="9"/>
      <c r="K111" s="3">
        <v>43978</v>
      </c>
      <c r="L111" s="6">
        <v>44000</v>
      </c>
      <c r="M111" s="24">
        <f t="shared" si="8"/>
        <v>22</v>
      </c>
      <c r="N111" s="12" t="str">
        <f t="shared" si="9"/>
        <v>Sim</v>
      </c>
      <c r="O111" s="2" t="s">
        <v>541</v>
      </c>
      <c r="P111" s="11"/>
      <c r="Q111" s="30" t="s">
        <v>21</v>
      </c>
      <c r="R111" s="30" t="str">
        <f t="shared" si="10"/>
        <v>F</v>
      </c>
      <c r="S111" s="4" t="s">
        <v>244</v>
      </c>
      <c r="T111" s="4" t="s">
        <v>91</v>
      </c>
      <c r="U111" s="4" t="s">
        <v>243</v>
      </c>
      <c r="V111" s="11" t="s">
        <v>542</v>
      </c>
      <c r="W111" s="4" t="s">
        <v>26</v>
      </c>
    </row>
    <row r="112" spans="2:23" customFormat="1" ht="90" x14ac:dyDescent="0.25">
      <c r="B112" s="2" t="str">
        <f t="shared" si="6"/>
        <v>RESPONDIDO</v>
      </c>
      <c r="C112" s="29" t="str">
        <f t="shared" ca="1" si="7"/>
        <v/>
      </c>
      <c r="D112" s="2" t="s">
        <v>416</v>
      </c>
      <c r="E112" s="4"/>
      <c r="F112" s="4" t="s">
        <v>12</v>
      </c>
      <c r="G112" s="4"/>
      <c r="H112" s="4"/>
      <c r="I112" s="9" t="s">
        <v>462</v>
      </c>
      <c r="J112" s="9"/>
      <c r="K112" s="3">
        <v>43980</v>
      </c>
      <c r="L112" s="6">
        <v>44000</v>
      </c>
      <c r="M112" s="24">
        <f t="shared" si="8"/>
        <v>20</v>
      </c>
      <c r="N112" s="12" t="str">
        <f t="shared" si="9"/>
        <v>Não</v>
      </c>
      <c r="O112" s="2" t="s">
        <v>543</v>
      </c>
      <c r="P112" s="11"/>
      <c r="Q112" s="30" t="s">
        <v>21</v>
      </c>
      <c r="R112" s="30" t="str">
        <f t="shared" si="10"/>
        <v>F</v>
      </c>
      <c r="S112" s="4" t="s">
        <v>244</v>
      </c>
      <c r="T112" s="4" t="s">
        <v>91</v>
      </c>
      <c r="U112" s="4" t="s">
        <v>243</v>
      </c>
      <c r="V112" s="11" t="s">
        <v>544</v>
      </c>
      <c r="W112" s="4" t="s">
        <v>26</v>
      </c>
    </row>
    <row r="113" spans="2:23" customFormat="1" ht="61.5" x14ac:dyDescent="0.25">
      <c r="B113" s="2" t="str">
        <f t="shared" si="6"/>
        <v>RESPONDIDO</v>
      </c>
      <c r="C113" s="29" t="str">
        <f t="shared" ca="1" si="7"/>
        <v/>
      </c>
      <c r="D113" s="2" t="s">
        <v>417</v>
      </c>
      <c r="E113" s="4"/>
      <c r="F113" s="4" t="s">
        <v>12</v>
      </c>
      <c r="G113" s="4"/>
      <c r="H113" s="4"/>
      <c r="I113" s="9" t="s">
        <v>449</v>
      </c>
      <c r="J113" s="9"/>
      <c r="K113" s="3">
        <v>43984</v>
      </c>
      <c r="L113" s="6">
        <v>44012</v>
      </c>
      <c r="M113" s="24">
        <f t="shared" si="8"/>
        <v>28</v>
      </c>
      <c r="N113" s="12" t="str">
        <f t="shared" si="9"/>
        <v>Sim</v>
      </c>
      <c r="O113" s="2" t="s">
        <v>545</v>
      </c>
      <c r="P113" s="11"/>
      <c r="Q113" s="30" t="s">
        <v>21</v>
      </c>
      <c r="R113" s="30" t="str">
        <f t="shared" si="10"/>
        <v>F</v>
      </c>
      <c r="S113" s="4" t="s">
        <v>244</v>
      </c>
      <c r="T113" s="4" t="s">
        <v>91</v>
      </c>
      <c r="U113" s="4" t="s">
        <v>243</v>
      </c>
      <c r="V113" s="11" t="s">
        <v>546</v>
      </c>
      <c r="W113" s="4" t="s">
        <v>34</v>
      </c>
    </row>
    <row r="114" spans="2:23" customFormat="1" ht="105" x14ac:dyDescent="0.25">
      <c r="B114" s="2" t="str">
        <f t="shared" si="6"/>
        <v>RESPONDIDO</v>
      </c>
      <c r="C114" s="29" t="str">
        <f t="shared" ca="1" si="7"/>
        <v/>
      </c>
      <c r="D114" s="2" t="s">
        <v>418</v>
      </c>
      <c r="E114" s="4"/>
      <c r="F114" s="4" t="s">
        <v>12</v>
      </c>
      <c r="G114" s="4"/>
      <c r="H114" s="4"/>
      <c r="I114" s="9" t="s">
        <v>463</v>
      </c>
      <c r="J114" s="9"/>
      <c r="K114" s="3">
        <v>43984</v>
      </c>
      <c r="L114" s="6">
        <v>43992</v>
      </c>
      <c r="M114" s="24">
        <f t="shared" si="8"/>
        <v>8</v>
      </c>
      <c r="N114" s="12" t="str">
        <f t="shared" si="9"/>
        <v>Não</v>
      </c>
      <c r="O114" s="2" t="s">
        <v>179</v>
      </c>
      <c r="P114" s="11" t="s">
        <v>549</v>
      </c>
      <c r="Q114" s="30" t="s">
        <v>22</v>
      </c>
      <c r="R114" s="30" t="str">
        <f t="shared" si="10"/>
        <v>J</v>
      </c>
      <c r="S114" s="4" t="s">
        <v>547</v>
      </c>
      <c r="T114" s="4" t="s">
        <v>256</v>
      </c>
      <c r="U114" s="4" t="s">
        <v>243</v>
      </c>
      <c r="V114" s="11" t="s">
        <v>548</v>
      </c>
      <c r="W114" s="4" t="s">
        <v>59</v>
      </c>
    </row>
    <row r="115" spans="2:23" customFormat="1" ht="135" x14ac:dyDescent="0.25">
      <c r="B115" s="2" t="str">
        <f t="shared" si="6"/>
        <v>RESPONDIDO</v>
      </c>
      <c r="C115" s="29" t="str">
        <f t="shared" ca="1" si="7"/>
        <v/>
      </c>
      <c r="D115" s="2" t="s">
        <v>419</v>
      </c>
      <c r="E115" s="4"/>
      <c r="F115" s="4" t="s">
        <v>12</v>
      </c>
      <c r="G115" s="4"/>
      <c r="H115" s="4"/>
      <c r="I115" s="9" t="s">
        <v>464</v>
      </c>
      <c r="J115" s="9"/>
      <c r="K115" s="3">
        <v>43988</v>
      </c>
      <c r="L115" s="6">
        <v>43992</v>
      </c>
      <c r="M115" s="24">
        <f t="shared" si="8"/>
        <v>4</v>
      </c>
      <c r="N115" s="12" t="str">
        <f t="shared" si="9"/>
        <v>Não</v>
      </c>
      <c r="O115" s="2" t="s">
        <v>550</v>
      </c>
      <c r="P115" s="11"/>
      <c r="Q115" s="30" t="s">
        <v>22</v>
      </c>
      <c r="R115" s="30" t="str">
        <f t="shared" si="10"/>
        <v>F</v>
      </c>
      <c r="S115" s="4" t="s">
        <v>244</v>
      </c>
      <c r="T115" s="4" t="s">
        <v>91</v>
      </c>
      <c r="U115" s="4" t="s">
        <v>243</v>
      </c>
      <c r="V115" s="11" t="s">
        <v>551</v>
      </c>
      <c r="W115" s="4" t="s">
        <v>51</v>
      </c>
    </row>
    <row r="116" spans="2:23" customFormat="1" ht="61.5" x14ac:dyDescent="0.25">
      <c r="B116" s="2" t="str">
        <f t="shared" si="6"/>
        <v>RESPONDIDO</v>
      </c>
      <c r="C116" s="29" t="str">
        <f t="shared" ca="1" si="7"/>
        <v/>
      </c>
      <c r="D116" s="2" t="s">
        <v>420</v>
      </c>
      <c r="E116" s="4"/>
      <c r="F116" s="4" t="s">
        <v>12</v>
      </c>
      <c r="G116" s="4"/>
      <c r="H116" s="4"/>
      <c r="I116" s="9" t="s">
        <v>595</v>
      </c>
      <c r="J116" s="101"/>
      <c r="K116" s="3">
        <v>43991</v>
      </c>
      <c r="L116" s="6">
        <v>44040</v>
      </c>
      <c r="M116" s="24">
        <f t="shared" si="8"/>
        <v>49</v>
      </c>
      <c r="N116" s="12" t="str">
        <f t="shared" si="9"/>
        <v>Sim</v>
      </c>
      <c r="O116" s="2" t="s">
        <v>552</v>
      </c>
      <c r="P116" s="11"/>
      <c r="Q116" s="30" t="s">
        <v>22</v>
      </c>
      <c r="R116" s="30" t="str">
        <f t="shared" si="10"/>
        <v>F</v>
      </c>
      <c r="S116" s="4" t="s">
        <v>553</v>
      </c>
      <c r="T116" s="4" t="s">
        <v>554</v>
      </c>
      <c r="U116" s="4" t="s">
        <v>243</v>
      </c>
      <c r="V116" s="11" t="s">
        <v>555</v>
      </c>
      <c r="W116" s="4" t="s">
        <v>30</v>
      </c>
    </row>
    <row r="117" spans="2:23" customFormat="1" ht="61.5" x14ac:dyDescent="0.25">
      <c r="B117" s="2" t="str">
        <f t="shared" si="6"/>
        <v>RESPONDIDO</v>
      </c>
      <c r="C117" s="29" t="str">
        <f t="shared" ca="1" si="7"/>
        <v/>
      </c>
      <c r="D117" s="2" t="s">
        <v>421</v>
      </c>
      <c r="E117" s="4"/>
      <c r="F117" s="4" t="s">
        <v>12</v>
      </c>
      <c r="G117" s="4"/>
      <c r="H117" s="4"/>
      <c r="I117" s="9" t="s">
        <v>449</v>
      </c>
      <c r="J117" s="9"/>
      <c r="K117" s="3">
        <v>43991</v>
      </c>
      <c r="L117" s="6">
        <v>44020</v>
      </c>
      <c r="M117" s="24">
        <f t="shared" si="8"/>
        <v>29</v>
      </c>
      <c r="N117" s="12" t="str">
        <f t="shared" si="9"/>
        <v>Sim</v>
      </c>
      <c r="O117" s="11" t="s">
        <v>557</v>
      </c>
      <c r="P117" s="11"/>
      <c r="Q117" s="30" t="s">
        <v>21</v>
      </c>
      <c r="R117" s="30" t="str">
        <f t="shared" si="10"/>
        <v>F</v>
      </c>
      <c r="S117" s="4" t="s">
        <v>553</v>
      </c>
      <c r="T117" s="4" t="s">
        <v>554</v>
      </c>
      <c r="U117" s="4" t="s">
        <v>243</v>
      </c>
      <c r="V117" s="11" t="s">
        <v>556</v>
      </c>
      <c r="W117" s="4" t="s">
        <v>27</v>
      </c>
    </row>
    <row r="118" spans="2:23" customFormat="1" ht="61.5" x14ac:dyDescent="0.25">
      <c r="B118" s="2" t="str">
        <f t="shared" si="6"/>
        <v>RESPONDIDO</v>
      </c>
      <c r="C118" s="29" t="str">
        <f t="shared" ca="1" si="7"/>
        <v/>
      </c>
      <c r="D118" s="2" t="s">
        <v>422</v>
      </c>
      <c r="E118" s="4"/>
      <c r="F118" s="4" t="s">
        <v>12</v>
      </c>
      <c r="G118" s="4"/>
      <c r="H118" s="4"/>
      <c r="I118" s="9" t="s">
        <v>449</v>
      </c>
      <c r="J118" s="101"/>
      <c r="K118" s="3">
        <v>43992</v>
      </c>
      <c r="L118" s="6">
        <v>44019</v>
      </c>
      <c r="M118" s="24">
        <f t="shared" si="8"/>
        <v>27</v>
      </c>
      <c r="N118" s="12" t="str">
        <f t="shared" si="9"/>
        <v>Sim</v>
      </c>
      <c r="O118" s="2" t="s">
        <v>558</v>
      </c>
      <c r="P118" s="11"/>
      <c r="Q118" s="30" t="s">
        <v>22</v>
      </c>
      <c r="R118" s="30" t="str">
        <f t="shared" si="10"/>
        <v>F</v>
      </c>
      <c r="S118" s="4" t="s">
        <v>559</v>
      </c>
      <c r="T118" s="4" t="s">
        <v>256</v>
      </c>
      <c r="U118" s="4" t="s">
        <v>243</v>
      </c>
      <c r="V118" s="11" t="s">
        <v>560</v>
      </c>
      <c r="W118" s="4" t="s">
        <v>53</v>
      </c>
    </row>
    <row r="119" spans="2:23" customFormat="1" ht="61.5" x14ac:dyDescent="0.25">
      <c r="B119" s="2" t="str">
        <f t="shared" si="6"/>
        <v>RESPONDIDO</v>
      </c>
      <c r="C119" s="29" t="str">
        <f t="shared" ca="1" si="7"/>
        <v/>
      </c>
      <c r="D119" s="2" t="s">
        <v>423</v>
      </c>
      <c r="E119" s="4"/>
      <c r="F119" s="4" t="s">
        <v>12</v>
      </c>
      <c r="G119" s="4"/>
      <c r="H119" s="4"/>
      <c r="I119" s="9" t="s">
        <v>474</v>
      </c>
      <c r="J119" s="9"/>
      <c r="K119" s="3">
        <v>43997</v>
      </c>
      <c r="L119" s="6">
        <v>44026</v>
      </c>
      <c r="M119" s="24">
        <f t="shared" si="8"/>
        <v>29</v>
      </c>
      <c r="N119" s="12" t="str">
        <f t="shared" si="9"/>
        <v>Sim</v>
      </c>
      <c r="O119" s="2" t="s">
        <v>178</v>
      </c>
      <c r="P119" s="11"/>
      <c r="Q119" s="30" t="s">
        <v>21</v>
      </c>
      <c r="R119" s="30" t="str">
        <f t="shared" si="10"/>
        <v>F</v>
      </c>
      <c r="S119" s="4" t="s">
        <v>244</v>
      </c>
      <c r="T119" s="4" t="s">
        <v>91</v>
      </c>
      <c r="U119" s="4" t="s">
        <v>243</v>
      </c>
      <c r="V119" s="11" t="s">
        <v>561</v>
      </c>
      <c r="W119" s="4" t="s">
        <v>33</v>
      </c>
    </row>
    <row r="120" spans="2:23" customFormat="1" ht="75" x14ac:dyDescent="0.25">
      <c r="B120" s="2" t="str">
        <f t="shared" si="6"/>
        <v>RESPONDIDO</v>
      </c>
      <c r="C120" s="29" t="str">
        <f t="shared" ca="1" si="7"/>
        <v/>
      </c>
      <c r="D120" s="2" t="s">
        <v>424</v>
      </c>
      <c r="E120" s="4"/>
      <c r="F120" s="4" t="s">
        <v>14</v>
      </c>
      <c r="G120" s="9" t="s">
        <v>58</v>
      </c>
      <c r="H120" s="4" t="s">
        <v>10</v>
      </c>
      <c r="I120" s="9" t="s">
        <v>449</v>
      </c>
      <c r="J120" s="101"/>
      <c r="K120" s="3">
        <v>43998</v>
      </c>
      <c r="L120" s="6">
        <v>44027</v>
      </c>
      <c r="M120" s="24">
        <f t="shared" si="8"/>
        <v>29</v>
      </c>
      <c r="N120" s="12" t="str">
        <f t="shared" si="9"/>
        <v>Sim</v>
      </c>
      <c r="O120" s="2" t="s">
        <v>521</v>
      </c>
      <c r="P120" s="11"/>
      <c r="Q120" s="30" t="s">
        <v>22</v>
      </c>
      <c r="R120" s="30" t="str">
        <f t="shared" si="10"/>
        <v>F</v>
      </c>
      <c r="S120" s="4" t="s">
        <v>276</v>
      </c>
      <c r="T120" s="4" t="s">
        <v>91</v>
      </c>
      <c r="U120" s="4" t="s">
        <v>243</v>
      </c>
      <c r="V120" s="11" t="s">
        <v>562</v>
      </c>
      <c r="W120" s="4" t="s">
        <v>59</v>
      </c>
    </row>
    <row r="121" spans="2:23" customFormat="1" ht="120" x14ac:dyDescent="0.25">
      <c r="B121" s="2" t="str">
        <f t="shared" si="6"/>
        <v>RESPONDIDO</v>
      </c>
      <c r="C121" s="29" t="str">
        <f t="shared" ca="1" si="7"/>
        <v/>
      </c>
      <c r="D121" s="2" t="s">
        <v>425</v>
      </c>
      <c r="E121" s="4"/>
      <c r="F121" s="4" t="s">
        <v>12</v>
      </c>
      <c r="G121" s="4"/>
      <c r="H121" s="4"/>
      <c r="I121" s="9" t="s">
        <v>475</v>
      </c>
      <c r="J121" s="101"/>
      <c r="K121" s="3">
        <v>43999</v>
      </c>
      <c r="L121" s="6">
        <v>44026</v>
      </c>
      <c r="M121" s="24">
        <f t="shared" si="8"/>
        <v>27</v>
      </c>
      <c r="N121" s="12" t="str">
        <f t="shared" si="9"/>
        <v>Sim</v>
      </c>
      <c r="O121" s="2" t="s">
        <v>178</v>
      </c>
      <c r="P121" s="11"/>
      <c r="Q121" s="30" t="s">
        <v>21</v>
      </c>
      <c r="R121" s="30" t="str">
        <f t="shared" si="10"/>
        <v>F</v>
      </c>
      <c r="S121" s="4" t="s">
        <v>244</v>
      </c>
      <c r="T121" s="4" t="s">
        <v>91</v>
      </c>
      <c r="U121" s="4" t="s">
        <v>243</v>
      </c>
      <c r="V121" s="11" t="s">
        <v>563</v>
      </c>
      <c r="W121" s="4" t="s">
        <v>34</v>
      </c>
    </row>
    <row r="122" spans="2:23" customFormat="1" ht="61.5" x14ac:dyDescent="0.25">
      <c r="B122" s="2" t="str">
        <f t="shared" si="6"/>
        <v>RESPONDIDO</v>
      </c>
      <c r="C122" s="29" t="str">
        <f t="shared" ca="1" si="7"/>
        <v/>
      </c>
      <c r="D122" s="2" t="s">
        <v>426</v>
      </c>
      <c r="E122" s="4"/>
      <c r="F122" s="4" t="s">
        <v>12</v>
      </c>
      <c r="G122" s="4"/>
      <c r="H122" s="4"/>
      <c r="I122" s="9" t="s">
        <v>465</v>
      </c>
      <c r="J122" s="101"/>
      <c r="K122" s="3">
        <v>43999</v>
      </c>
      <c r="L122" s="6">
        <v>44011</v>
      </c>
      <c r="M122" s="24">
        <f t="shared" si="8"/>
        <v>12</v>
      </c>
      <c r="N122" s="12" t="str">
        <f t="shared" si="9"/>
        <v>Não</v>
      </c>
      <c r="O122" s="2" t="s">
        <v>564</v>
      </c>
      <c r="P122" s="11"/>
      <c r="Q122" s="30" t="s">
        <v>21</v>
      </c>
      <c r="R122" s="30" t="str">
        <f t="shared" si="10"/>
        <v>F</v>
      </c>
      <c r="S122" s="4" t="s">
        <v>244</v>
      </c>
      <c r="T122" s="4" t="s">
        <v>91</v>
      </c>
      <c r="U122" s="4" t="s">
        <v>243</v>
      </c>
      <c r="V122" s="11" t="s">
        <v>565</v>
      </c>
      <c r="W122" s="4" t="s">
        <v>30</v>
      </c>
    </row>
    <row r="123" spans="2:23" customFormat="1" ht="61.5" x14ac:dyDescent="0.25">
      <c r="B123" s="2" t="str">
        <f t="shared" si="6"/>
        <v>RESPONDIDO</v>
      </c>
      <c r="C123" s="29" t="str">
        <f t="shared" ca="1" si="7"/>
        <v/>
      </c>
      <c r="D123" s="2" t="s">
        <v>427</v>
      </c>
      <c r="E123" s="4"/>
      <c r="F123" s="4" t="s">
        <v>12</v>
      </c>
      <c r="G123" s="4"/>
      <c r="H123" s="4"/>
      <c r="I123" s="9" t="s">
        <v>449</v>
      </c>
      <c r="J123" s="9"/>
      <c r="K123" s="3">
        <v>43999</v>
      </c>
      <c r="L123" s="6">
        <v>44019</v>
      </c>
      <c r="M123" s="24">
        <f t="shared" si="8"/>
        <v>20</v>
      </c>
      <c r="N123" s="12" t="str">
        <f t="shared" si="9"/>
        <v>Não</v>
      </c>
      <c r="O123" s="2" t="s">
        <v>564</v>
      </c>
      <c r="P123" s="11"/>
      <c r="Q123" s="30" t="s">
        <v>21</v>
      </c>
      <c r="R123" s="30" t="str">
        <f t="shared" si="10"/>
        <v>F</v>
      </c>
      <c r="S123" s="4" t="s">
        <v>244</v>
      </c>
      <c r="T123" s="4" t="s">
        <v>91</v>
      </c>
      <c r="U123" s="4" t="s">
        <v>243</v>
      </c>
      <c r="V123" s="11" t="s">
        <v>566</v>
      </c>
      <c r="W123" s="4" t="s">
        <v>53</v>
      </c>
    </row>
    <row r="124" spans="2:23" customFormat="1" ht="61.5" x14ac:dyDescent="0.25">
      <c r="B124" s="2" t="str">
        <f t="shared" si="6"/>
        <v>RESPONDIDO</v>
      </c>
      <c r="C124" s="29" t="str">
        <f t="shared" ca="1" si="7"/>
        <v/>
      </c>
      <c r="D124" s="2" t="s">
        <v>428</v>
      </c>
      <c r="E124" s="4"/>
      <c r="F124" s="4" t="s">
        <v>12</v>
      </c>
      <c r="G124" s="4"/>
      <c r="H124" s="4"/>
      <c r="I124" s="9" t="s">
        <v>449</v>
      </c>
      <c r="J124" s="9"/>
      <c r="K124" s="3">
        <v>43999</v>
      </c>
      <c r="L124" s="6">
        <v>44019</v>
      </c>
      <c r="M124" s="24">
        <f t="shared" si="8"/>
        <v>20</v>
      </c>
      <c r="N124" s="12" t="str">
        <f t="shared" si="9"/>
        <v>Não</v>
      </c>
      <c r="O124" s="2" t="s">
        <v>564</v>
      </c>
      <c r="P124" s="11"/>
      <c r="Q124" s="30" t="s">
        <v>21</v>
      </c>
      <c r="R124" s="30" t="str">
        <f t="shared" si="10"/>
        <v>F</v>
      </c>
      <c r="S124" s="4" t="s">
        <v>244</v>
      </c>
      <c r="T124" s="4" t="s">
        <v>91</v>
      </c>
      <c r="U124" s="4" t="s">
        <v>243</v>
      </c>
      <c r="V124" s="11" t="s">
        <v>567</v>
      </c>
      <c r="W124" s="4" t="s">
        <v>52</v>
      </c>
    </row>
    <row r="125" spans="2:23" customFormat="1" ht="61.5" x14ac:dyDescent="0.25">
      <c r="B125" s="2" t="str">
        <f t="shared" si="6"/>
        <v>RESPONDIDO</v>
      </c>
      <c r="C125" s="29" t="str">
        <f t="shared" ca="1" si="7"/>
        <v/>
      </c>
      <c r="D125" s="2" t="s">
        <v>429</v>
      </c>
      <c r="E125" s="4"/>
      <c r="F125" s="4" t="s">
        <v>12</v>
      </c>
      <c r="G125" s="4"/>
      <c r="H125" s="4"/>
      <c r="I125" s="9" t="s">
        <v>449</v>
      </c>
      <c r="J125" s="9"/>
      <c r="K125" s="3">
        <v>43999</v>
      </c>
      <c r="L125" s="6">
        <v>44011</v>
      </c>
      <c r="M125" s="24">
        <f t="shared" si="8"/>
        <v>12</v>
      </c>
      <c r="N125" s="12" t="str">
        <f t="shared" si="9"/>
        <v>Não</v>
      </c>
      <c r="O125" s="2" t="s">
        <v>541</v>
      </c>
      <c r="P125" s="11"/>
      <c r="Q125" s="30" t="s">
        <v>21</v>
      </c>
      <c r="R125" s="30" t="str">
        <f t="shared" si="10"/>
        <v>F</v>
      </c>
      <c r="S125" s="4" t="s">
        <v>244</v>
      </c>
      <c r="T125" s="4" t="s">
        <v>91</v>
      </c>
      <c r="U125" s="4" t="s">
        <v>243</v>
      </c>
      <c r="V125" s="11" t="s">
        <v>568</v>
      </c>
      <c r="W125" s="4" t="s">
        <v>26</v>
      </c>
    </row>
    <row r="126" spans="2:23" customFormat="1" ht="75" x14ac:dyDescent="0.25">
      <c r="B126" s="2" t="str">
        <f t="shared" si="6"/>
        <v>RESPONDIDO</v>
      </c>
      <c r="C126" s="29" t="str">
        <f t="shared" ca="1" si="7"/>
        <v/>
      </c>
      <c r="D126" s="2" t="s">
        <v>430</v>
      </c>
      <c r="E126" s="4"/>
      <c r="F126" s="4" t="s">
        <v>12</v>
      </c>
      <c r="G126" s="4"/>
      <c r="H126" s="4"/>
      <c r="I126" s="9" t="s">
        <v>504</v>
      </c>
      <c r="J126" s="9"/>
      <c r="K126" s="3">
        <v>43999</v>
      </c>
      <c r="L126" s="6">
        <v>44033</v>
      </c>
      <c r="M126" s="24">
        <f t="shared" si="8"/>
        <v>34</v>
      </c>
      <c r="N126" s="12" t="str">
        <f t="shared" si="9"/>
        <v>Sim</v>
      </c>
      <c r="O126" s="2" t="s">
        <v>311</v>
      </c>
      <c r="P126" s="11"/>
      <c r="Q126" s="30" t="s">
        <v>21</v>
      </c>
      <c r="R126" s="30" t="str">
        <f t="shared" si="10"/>
        <v>F</v>
      </c>
      <c r="S126" s="4" t="s">
        <v>244</v>
      </c>
      <c r="T126" s="4" t="s">
        <v>91</v>
      </c>
      <c r="U126" s="4" t="s">
        <v>243</v>
      </c>
      <c r="V126" s="11" t="s">
        <v>569</v>
      </c>
      <c r="W126" s="4" t="s">
        <v>51</v>
      </c>
    </row>
    <row r="127" spans="2:23" customFormat="1" ht="210" x14ac:dyDescent="0.25">
      <c r="B127" s="2" t="str">
        <f t="shared" si="6"/>
        <v>RESPONDIDO</v>
      </c>
      <c r="C127" s="29" t="str">
        <f t="shared" ca="1" si="7"/>
        <v/>
      </c>
      <c r="D127" s="2" t="s">
        <v>431</v>
      </c>
      <c r="E127" s="4"/>
      <c r="F127" s="4" t="s">
        <v>12</v>
      </c>
      <c r="G127" s="4"/>
      <c r="H127" s="4"/>
      <c r="I127" s="9" t="s">
        <v>473</v>
      </c>
      <c r="J127" s="9"/>
      <c r="K127" s="3">
        <v>44000</v>
      </c>
      <c r="L127" s="6">
        <v>44019</v>
      </c>
      <c r="M127" s="24">
        <f t="shared" si="8"/>
        <v>19</v>
      </c>
      <c r="N127" s="12" t="str">
        <f t="shared" si="9"/>
        <v>Não</v>
      </c>
      <c r="O127" s="2" t="s">
        <v>570</v>
      </c>
      <c r="P127" s="11"/>
      <c r="Q127" s="30" t="s">
        <v>22</v>
      </c>
      <c r="R127" s="30" t="str">
        <f t="shared" si="10"/>
        <v>F</v>
      </c>
      <c r="S127" s="4" t="s">
        <v>276</v>
      </c>
      <c r="T127" s="4" t="s">
        <v>91</v>
      </c>
      <c r="U127" s="4" t="s">
        <v>243</v>
      </c>
      <c r="V127" s="11" t="s">
        <v>571</v>
      </c>
      <c r="W127" s="4" t="s">
        <v>27</v>
      </c>
    </row>
    <row r="128" spans="2:23" customFormat="1" ht="105" x14ac:dyDescent="0.25">
      <c r="B128" s="2" t="str">
        <f t="shared" si="6"/>
        <v>RESPONDIDO</v>
      </c>
      <c r="C128" s="29" t="str">
        <f t="shared" ca="1" si="7"/>
        <v/>
      </c>
      <c r="D128" s="2" t="s">
        <v>432</v>
      </c>
      <c r="E128" s="4"/>
      <c r="F128" s="4" t="s">
        <v>12</v>
      </c>
      <c r="G128" s="4"/>
      <c r="H128" s="4"/>
      <c r="I128" s="9" t="s">
        <v>598</v>
      </c>
      <c r="J128" s="9"/>
      <c r="K128" s="3">
        <v>44005</v>
      </c>
      <c r="L128" s="6">
        <v>44041</v>
      </c>
      <c r="M128" s="24">
        <f t="shared" si="8"/>
        <v>36</v>
      </c>
      <c r="N128" s="12" t="str">
        <f t="shared" si="9"/>
        <v>Sim</v>
      </c>
      <c r="O128" s="2" t="s">
        <v>530</v>
      </c>
      <c r="P128" s="11"/>
      <c r="Q128" s="30" t="s">
        <v>22</v>
      </c>
      <c r="R128" s="30" t="str">
        <f t="shared" si="10"/>
        <v>F</v>
      </c>
      <c r="S128" s="4" t="s">
        <v>242</v>
      </c>
      <c r="T128" s="4" t="s">
        <v>91</v>
      </c>
      <c r="U128" s="4" t="s">
        <v>243</v>
      </c>
      <c r="V128" s="11" t="s">
        <v>572</v>
      </c>
      <c r="W128" s="4" t="s">
        <v>31</v>
      </c>
    </row>
    <row r="129" spans="2:23" customFormat="1" ht="90" x14ac:dyDescent="0.25">
      <c r="B129" s="2" t="str">
        <f t="shared" si="6"/>
        <v>RESPONDIDO</v>
      </c>
      <c r="C129" s="29" t="str">
        <f t="shared" ca="1" si="7"/>
        <v/>
      </c>
      <c r="D129" s="2" t="s">
        <v>433</v>
      </c>
      <c r="E129" s="4"/>
      <c r="F129" s="4" t="s">
        <v>12</v>
      </c>
      <c r="G129" s="4"/>
      <c r="H129" s="4"/>
      <c r="I129" s="9" t="s">
        <v>466</v>
      </c>
      <c r="J129" s="9"/>
      <c r="K129" s="3">
        <v>44010</v>
      </c>
      <c r="L129" s="6">
        <v>44011</v>
      </c>
      <c r="M129" s="24">
        <f t="shared" si="8"/>
        <v>1</v>
      </c>
      <c r="N129" s="12" t="str">
        <f t="shared" si="9"/>
        <v>Não</v>
      </c>
      <c r="O129" s="2" t="s">
        <v>541</v>
      </c>
      <c r="P129" s="11"/>
      <c r="Q129" s="30" t="s">
        <v>21</v>
      </c>
      <c r="R129" s="30" t="str">
        <f t="shared" si="10"/>
        <v>F</v>
      </c>
      <c r="S129" s="4" t="s">
        <v>244</v>
      </c>
      <c r="T129" s="4" t="s">
        <v>91</v>
      </c>
      <c r="U129" s="4" t="s">
        <v>243</v>
      </c>
      <c r="V129" s="11" t="s">
        <v>573</v>
      </c>
      <c r="W129" s="4" t="s">
        <v>51</v>
      </c>
    </row>
    <row r="130" spans="2:23" customFormat="1" ht="90" x14ac:dyDescent="0.25">
      <c r="B130" s="2" t="str">
        <f t="shared" si="6"/>
        <v>RESPONDIDO</v>
      </c>
      <c r="C130" s="29" t="str">
        <f t="shared" ca="1" si="7"/>
        <v/>
      </c>
      <c r="D130" s="2" t="s">
        <v>434</v>
      </c>
      <c r="E130" s="4"/>
      <c r="F130" s="4" t="s">
        <v>12</v>
      </c>
      <c r="G130" s="4"/>
      <c r="H130" s="4"/>
      <c r="I130" s="9" t="s">
        <v>466</v>
      </c>
      <c r="J130" s="9"/>
      <c r="K130" s="3">
        <v>44011</v>
      </c>
      <c r="L130" s="6">
        <v>44011</v>
      </c>
      <c r="M130" s="24">
        <f t="shared" si="8"/>
        <v>0</v>
      </c>
      <c r="N130" s="12" t="str">
        <f t="shared" si="9"/>
        <v>Não</v>
      </c>
      <c r="O130" s="2" t="s">
        <v>541</v>
      </c>
      <c r="P130" s="11"/>
      <c r="Q130" s="30" t="s">
        <v>21</v>
      </c>
      <c r="R130" s="30" t="str">
        <f t="shared" si="10"/>
        <v>F</v>
      </c>
      <c r="S130" s="4" t="s">
        <v>244</v>
      </c>
      <c r="T130" s="4" t="s">
        <v>91</v>
      </c>
      <c r="U130" s="4" t="s">
        <v>243</v>
      </c>
      <c r="V130" s="11" t="s">
        <v>574</v>
      </c>
      <c r="W130" s="4" t="s">
        <v>51</v>
      </c>
    </row>
    <row r="131" spans="2:23" customFormat="1" ht="90" x14ac:dyDescent="0.25">
      <c r="B131" s="2" t="str">
        <f t="shared" si="6"/>
        <v>RESPONDIDO</v>
      </c>
      <c r="C131" s="29" t="str">
        <f t="shared" ca="1" si="7"/>
        <v/>
      </c>
      <c r="D131" s="2" t="s">
        <v>435</v>
      </c>
      <c r="E131" s="4"/>
      <c r="F131" s="4" t="s">
        <v>12</v>
      </c>
      <c r="G131" s="4"/>
      <c r="H131" s="4"/>
      <c r="I131" s="9" t="s">
        <v>466</v>
      </c>
      <c r="J131" s="9"/>
      <c r="K131" s="3">
        <v>44011</v>
      </c>
      <c r="L131" s="6">
        <v>44011</v>
      </c>
      <c r="M131" s="24">
        <f t="shared" si="8"/>
        <v>0</v>
      </c>
      <c r="N131" s="12" t="str">
        <f t="shared" si="9"/>
        <v>Não</v>
      </c>
      <c r="O131" s="2" t="s">
        <v>541</v>
      </c>
      <c r="P131" s="11"/>
      <c r="Q131" s="30" t="s">
        <v>21</v>
      </c>
      <c r="R131" s="30" t="str">
        <f t="shared" si="10"/>
        <v>F</v>
      </c>
      <c r="S131" s="4" t="s">
        <v>244</v>
      </c>
      <c r="T131" s="4" t="s">
        <v>91</v>
      </c>
      <c r="U131" s="4" t="s">
        <v>243</v>
      </c>
      <c r="V131" s="11" t="s">
        <v>575</v>
      </c>
      <c r="W131" s="4" t="s">
        <v>51</v>
      </c>
    </row>
    <row r="132" spans="2:23" customFormat="1" ht="90" x14ac:dyDescent="0.25">
      <c r="B132" s="2" t="str">
        <f t="shared" si="6"/>
        <v>RESPONDIDO</v>
      </c>
      <c r="C132" s="29" t="str">
        <f t="shared" ca="1" si="7"/>
        <v/>
      </c>
      <c r="D132" s="2" t="s">
        <v>436</v>
      </c>
      <c r="E132" s="4"/>
      <c r="F132" s="4" t="s">
        <v>12</v>
      </c>
      <c r="G132" s="4"/>
      <c r="H132" s="4"/>
      <c r="I132" s="9" t="s">
        <v>449</v>
      </c>
      <c r="J132" s="9"/>
      <c r="K132" s="3">
        <v>44011</v>
      </c>
      <c r="L132" s="6">
        <v>44047</v>
      </c>
      <c r="M132" s="24">
        <f t="shared" si="8"/>
        <v>36</v>
      </c>
      <c r="N132" s="12" t="str">
        <f t="shared" si="9"/>
        <v>Sim</v>
      </c>
      <c r="O132" s="2" t="s">
        <v>541</v>
      </c>
      <c r="P132" s="11"/>
      <c r="Q132" s="30" t="s">
        <v>21</v>
      </c>
      <c r="R132" s="30" t="str">
        <f t="shared" si="10"/>
        <v>F</v>
      </c>
      <c r="S132" s="4" t="s">
        <v>244</v>
      </c>
      <c r="T132" s="4" t="s">
        <v>91</v>
      </c>
      <c r="U132" s="4" t="s">
        <v>243</v>
      </c>
      <c r="V132" s="11" t="s">
        <v>576</v>
      </c>
      <c r="W132" s="4" t="s">
        <v>26</v>
      </c>
    </row>
    <row r="133" spans="2:23" customFormat="1" ht="90" x14ac:dyDescent="0.25">
      <c r="B133" s="2" t="str">
        <f t="shared" si="6"/>
        <v>RESPONDIDO</v>
      </c>
      <c r="C133" s="29" t="str">
        <f t="shared" ca="1" si="7"/>
        <v/>
      </c>
      <c r="D133" s="2" t="s">
        <v>437</v>
      </c>
      <c r="E133" s="4"/>
      <c r="F133" s="4" t="s">
        <v>12</v>
      </c>
      <c r="G133" s="4"/>
      <c r="H133" s="4"/>
      <c r="I133" s="9" t="s">
        <v>449</v>
      </c>
      <c r="J133" s="9"/>
      <c r="K133" s="3">
        <v>44011</v>
      </c>
      <c r="L133" s="6">
        <v>44047</v>
      </c>
      <c r="M133" s="24">
        <f t="shared" si="8"/>
        <v>36</v>
      </c>
      <c r="N133" s="12" t="str">
        <f t="shared" si="9"/>
        <v>Sim</v>
      </c>
      <c r="O133" s="2" t="s">
        <v>541</v>
      </c>
      <c r="P133" s="11"/>
      <c r="Q133" s="30" t="s">
        <v>21</v>
      </c>
      <c r="R133" s="30" t="str">
        <f t="shared" si="10"/>
        <v>F</v>
      </c>
      <c r="S133" s="4" t="s">
        <v>244</v>
      </c>
      <c r="T133" s="4" t="s">
        <v>91</v>
      </c>
      <c r="U133" s="4" t="s">
        <v>243</v>
      </c>
      <c r="V133" s="11" t="s">
        <v>577</v>
      </c>
      <c r="W133" s="4" t="s">
        <v>26</v>
      </c>
    </row>
    <row r="134" spans="2:23" customFormat="1" ht="90" x14ac:dyDescent="0.25">
      <c r="B134" s="2" t="str">
        <f t="shared" si="6"/>
        <v>RESPONDIDO</v>
      </c>
      <c r="C134" s="29" t="str">
        <f t="shared" ca="1" si="7"/>
        <v/>
      </c>
      <c r="D134" s="2" t="s">
        <v>438</v>
      </c>
      <c r="E134" s="4"/>
      <c r="F134" s="4" t="s">
        <v>12</v>
      </c>
      <c r="G134" s="4"/>
      <c r="H134" s="4"/>
      <c r="I134" s="9" t="s">
        <v>449</v>
      </c>
      <c r="J134" s="9"/>
      <c r="K134" s="3">
        <v>44011</v>
      </c>
      <c r="L134" s="6">
        <v>44047</v>
      </c>
      <c r="M134" s="24">
        <f t="shared" si="8"/>
        <v>36</v>
      </c>
      <c r="N134" s="12" t="str">
        <f t="shared" si="9"/>
        <v>Sim</v>
      </c>
      <c r="O134" s="2" t="s">
        <v>541</v>
      </c>
      <c r="P134" s="11"/>
      <c r="Q134" s="30" t="s">
        <v>21</v>
      </c>
      <c r="R134" s="30" t="str">
        <f t="shared" si="10"/>
        <v>F</v>
      </c>
      <c r="S134" s="4" t="s">
        <v>244</v>
      </c>
      <c r="T134" s="4" t="s">
        <v>91</v>
      </c>
      <c r="U134" s="4" t="s">
        <v>243</v>
      </c>
      <c r="V134" s="11" t="s">
        <v>578</v>
      </c>
      <c r="W134" s="4" t="s">
        <v>26</v>
      </c>
    </row>
    <row r="135" spans="2:23" customFormat="1" ht="90" x14ac:dyDescent="0.25">
      <c r="B135" s="2" t="str">
        <f t="shared" si="6"/>
        <v>RESPONDIDO</v>
      </c>
      <c r="C135" s="29" t="str">
        <f t="shared" ca="1" si="7"/>
        <v/>
      </c>
      <c r="D135" s="2" t="s">
        <v>439</v>
      </c>
      <c r="E135" s="4"/>
      <c r="F135" s="4" t="s">
        <v>12</v>
      </c>
      <c r="G135" s="4"/>
      <c r="H135" s="4"/>
      <c r="I135" s="9" t="s">
        <v>449</v>
      </c>
      <c r="J135" s="9"/>
      <c r="K135" s="3">
        <v>44011</v>
      </c>
      <c r="L135" s="6">
        <v>44047</v>
      </c>
      <c r="M135" s="24">
        <f t="shared" si="8"/>
        <v>36</v>
      </c>
      <c r="N135" s="12" t="str">
        <f t="shared" si="9"/>
        <v>Sim</v>
      </c>
      <c r="O135" s="2" t="s">
        <v>541</v>
      </c>
      <c r="P135" s="11"/>
      <c r="Q135" s="30" t="s">
        <v>21</v>
      </c>
      <c r="R135" s="30" t="str">
        <f t="shared" si="10"/>
        <v>F</v>
      </c>
      <c r="S135" s="4" t="s">
        <v>244</v>
      </c>
      <c r="T135" s="4" t="s">
        <v>91</v>
      </c>
      <c r="U135" s="4" t="s">
        <v>243</v>
      </c>
      <c r="V135" s="11" t="s">
        <v>579</v>
      </c>
      <c r="W135" s="4" t="s">
        <v>26</v>
      </c>
    </row>
    <row r="136" spans="2:23" customFormat="1" ht="61.5" x14ac:dyDescent="0.25">
      <c r="B136" s="2" t="str">
        <f t="shared" si="6"/>
        <v>RESPONDIDO</v>
      </c>
      <c r="C136" s="29" t="str">
        <f t="shared" ca="1" si="7"/>
        <v/>
      </c>
      <c r="D136" s="2" t="s">
        <v>440</v>
      </c>
      <c r="E136" s="4"/>
      <c r="F136" s="4" t="s">
        <v>12</v>
      </c>
      <c r="G136" s="4"/>
      <c r="H136" s="4"/>
      <c r="I136" s="9" t="s">
        <v>467</v>
      </c>
      <c r="J136" s="9"/>
      <c r="K136" s="3">
        <v>44013</v>
      </c>
      <c r="L136" s="6">
        <v>44018</v>
      </c>
      <c r="M136" s="24">
        <f t="shared" si="8"/>
        <v>5</v>
      </c>
      <c r="N136" s="12" t="str">
        <f t="shared" si="9"/>
        <v>Não</v>
      </c>
      <c r="O136" s="2" t="s">
        <v>581</v>
      </c>
      <c r="P136" s="11"/>
      <c r="Q136" s="30" t="s">
        <v>22</v>
      </c>
      <c r="R136" s="30" t="str">
        <f t="shared" si="10"/>
        <v>F</v>
      </c>
      <c r="S136" s="4" t="s">
        <v>244</v>
      </c>
      <c r="T136" s="4" t="s">
        <v>91</v>
      </c>
      <c r="U136" s="4" t="s">
        <v>243</v>
      </c>
      <c r="V136" s="11" t="s">
        <v>580</v>
      </c>
      <c r="W136" s="4" t="s">
        <v>51</v>
      </c>
    </row>
    <row r="137" spans="2:23" customFormat="1" ht="105" x14ac:dyDescent="0.25">
      <c r="B137" s="2" t="str">
        <f t="shared" si="6"/>
        <v>RESPONDIDO</v>
      </c>
      <c r="C137" s="29" t="str">
        <f t="shared" ca="1" si="7"/>
        <v/>
      </c>
      <c r="D137" s="2" t="s">
        <v>441</v>
      </c>
      <c r="E137" s="4"/>
      <c r="F137" s="4" t="s">
        <v>12</v>
      </c>
      <c r="G137" s="4"/>
      <c r="H137" s="4"/>
      <c r="I137" s="9" t="s">
        <v>468</v>
      </c>
      <c r="J137" s="9"/>
      <c r="K137" s="3">
        <v>44013</v>
      </c>
      <c r="L137" s="6">
        <v>44018</v>
      </c>
      <c r="M137" s="24">
        <f t="shared" si="8"/>
        <v>5</v>
      </c>
      <c r="N137" s="12" t="str">
        <f t="shared" si="9"/>
        <v>Não</v>
      </c>
      <c r="O137" s="2" t="s">
        <v>582</v>
      </c>
      <c r="P137" s="11"/>
      <c r="Q137" s="30" t="s">
        <v>21</v>
      </c>
      <c r="R137" s="30" t="str">
        <f t="shared" si="10"/>
        <v>F</v>
      </c>
      <c r="S137" s="4" t="s">
        <v>244</v>
      </c>
      <c r="T137" s="4" t="s">
        <v>91</v>
      </c>
      <c r="U137" s="4" t="s">
        <v>243</v>
      </c>
      <c r="V137" s="11" t="s">
        <v>583</v>
      </c>
      <c r="W137" s="4" t="s">
        <v>51</v>
      </c>
    </row>
    <row r="138" spans="2:23" customFormat="1" ht="225" x14ac:dyDescent="0.25">
      <c r="B138" s="2" t="str">
        <f t="shared" si="6"/>
        <v>RESPONDIDO</v>
      </c>
      <c r="C138" s="29" t="str">
        <f t="shared" ca="1" si="7"/>
        <v/>
      </c>
      <c r="D138" s="2" t="s">
        <v>442</v>
      </c>
      <c r="E138" s="4"/>
      <c r="F138" s="4" t="s">
        <v>12</v>
      </c>
      <c r="G138" s="4"/>
      <c r="H138" s="4"/>
      <c r="I138" s="9" t="s">
        <v>505</v>
      </c>
      <c r="J138" s="9"/>
      <c r="K138" s="3">
        <v>44013</v>
      </c>
      <c r="L138" s="6">
        <v>44034</v>
      </c>
      <c r="M138" s="24">
        <f t="shared" si="8"/>
        <v>21</v>
      </c>
      <c r="N138" s="12" t="str">
        <f t="shared" si="9"/>
        <v>Sim</v>
      </c>
      <c r="O138" s="2" t="s">
        <v>584</v>
      </c>
      <c r="P138" s="11"/>
      <c r="Q138" s="30" t="s">
        <v>21</v>
      </c>
      <c r="R138" s="30" t="str">
        <f t="shared" si="10"/>
        <v>F</v>
      </c>
      <c r="S138" s="4" t="s">
        <v>244</v>
      </c>
      <c r="T138" s="4" t="s">
        <v>91</v>
      </c>
      <c r="U138" s="4" t="s">
        <v>243</v>
      </c>
      <c r="V138" s="11" t="s">
        <v>585</v>
      </c>
      <c r="W138" s="4" t="s">
        <v>34</v>
      </c>
    </row>
    <row r="139" spans="2:23" customFormat="1" ht="75" x14ac:dyDescent="0.25">
      <c r="B139" s="2" t="str">
        <f t="shared" si="6"/>
        <v>RESPONDIDO</v>
      </c>
      <c r="C139" s="29" t="str">
        <f t="shared" ca="1" si="7"/>
        <v/>
      </c>
      <c r="D139" s="2" t="s">
        <v>443</v>
      </c>
      <c r="E139" s="4"/>
      <c r="F139" s="4" t="s">
        <v>12</v>
      </c>
      <c r="G139" s="4"/>
      <c r="H139" s="4"/>
      <c r="I139" s="9" t="s">
        <v>469</v>
      </c>
      <c r="J139" s="9"/>
      <c r="K139" s="3">
        <v>44013</v>
      </c>
      <c r="L139" s="6">
        <v>44018</v>
      </c>
      <c r="M139" s="24">
        <f t="shared" si="8"/>
        <v>5</v>
      </c>
      <c r="N139" s="12" t="str">
        <f t="shared" si="9"/>
        <v>Não</v>
      </c>
      <c r="O139" s="2" t="s">
        <v>587</v>
      </c>
      <c r="P139" s="11"/>
      <c r="Q139" s="30" t="s">
        <v>22</v>
      </c>
      <c r="R139" s="30" t="str">
        <f t="shared" si="10"/>
        <v>F</v>
      </c>
      <c r="S139" s="4" t="s">
        <v>519</v>
      </c>
      <c r="T139" s="4" t="s">
        <v>91</v>
      </c>
      <c r="U139" s="4" t="s">
        <v>243</v>
      </c>
      <c r="V139" s="11" t="s">
        <v>586</v>
      </c>
      <c r="W139" s="4" t="s">
        <v>51</v>
      </c>
    </row>
    <row r="140" spans="2:23" customFormat="1" ht="81" customHeight="1" x14ac:dyDescent="0.25">
      <c r="B140" s="2" t="str">
        <f t="shared" si="6"/>
        <v>RESPONDIDO</v>
      </c>
      <c r="C140" s="29" t="str">
        <f t="shared" ca="1" si="7"/>
        <v/>
      </c>
      <c r="D140" s="2" t="s">
        <v>444</v>
      </c>
      <c r="E140" s="4"/>
      <c r="F140" s="4" t="s">
        <v>12</v>
      </c>
      <c r="G140" s="4"/>
      <c r="H140" s="4"/>
      <c r="I140" s="9" t="s">
        <v>499</v>
      </c>
      <c r="J140" s="9"/>
      <c r="K140" s="3">
        <v>44015</v>
      </c>
      <c r="L140" s="6">
        <v>44029</v>
      </c>
      <c r="M140" s="24">
        <f t="shared" si="8"/>
        <v>14</v>
      </c>
      <c r="N140" s="12" t="str">
        <f t="shared" si="9"/>
        <v>Não</v>
      </c>
      <c r="O140" s="2" t="s">
        <v>564</v>
      </c>
      <c r="P140" s="11"/>
      <c r="Q140" s="30" t="s">
        <v>21</v>
      </c>
      <c r="R140" s="30" t="str">
        <f t="shared" si="10"/>
        <v>F</v>
      </c>
      <c r="S140" s="4" t="s">
        <v>244</v>
      </c>
      <c r="T140" s="4" t="s">
        <v>91</v>
      </c>
      <c r="U140" s="4" t="s">
        <v>243</v>
      </c>
      <c r="V140" s="11" t="s">
        <v>500</v>
      </c>
      <c r="W140" s="4" t="s">
        <v>30</v>
      </c>
    </row>
    <row r="141" spans="2:23" customFormat="1" ht="61.5" x14ac:dyDescent="0.25">
      <c r="B141" s="2" t="str">
        <f t="shared" si="6"/>
        <v>RESPONDIDO</v>
      </c>
      <c r="C141" s="29" t="str">
        <f t="shared" ca="1" si="7"/>
        <v/>
      </c>
      <c r="D141" s="2" t="s">
        <v>445</v>
      </c>
      <c r="E141" s="4"/>
      <c r="F141" s="4" t="s">
        <v>12</v>
      </c>
      <c r="G141" s="4"/>
      <c r="H141" s="4"/>
      <c r="I141" s="9" t="s">
        <v>449</v>
      </c>
      <c r="J141" s="9"/>
      <c r="K141" s="3">
        <v>44015</v>
      </c>
      <c r="L141" s="6">
        <v>44029</v>
      </c>
      <c r="M141" s="24">
        <f t="shared" si="8"/>
        <v>14</v>
      </c>
      <c r="N141" s="12" t="str">
        <f t="shared" si="9"/>
        <v>Não</v>
      </c>
      <c r="O141" s="2" t="s">
        <v>564</v>
      </c>
      <c r="P141" s="11"/>
      <c r="Q141" s="30" t="s">
        <v>21</v>
      </c>
      <c r="R141" s="30" t="str">
        <f t="shared" si="10"/>
        <v>F</v>
      </c>
      <c r="S141" s="4" t="s">
        <v>244</v>
      </c>
      <c r="T141" s="4" t="s">
        <v>91</v>
      </c>
      <c r="U141" s="4" t="s">
        <v>243</v>
      </c>
      <c r="V141" s="11" t="s">
        <v>501</v>
      </c>
      <c r="W141" s="4" t="s">
        <v>30</v>
      </c>
    </row>
    <row r="142" spans="2:23" customFormat="1" ht="75" x14ac:dyDescent="0.25">
      <c r="B142" s="2" t="str">
        <f t="shared" si="6"/>
        <v>RESPONDIDO</v>
      </c>
      <c r="C142" s="29" t="str">
        <f t="shared" ca="1" si="7"/>
        <v/>
      </c>
      <c r="D142" s="2" t="s">
        <v>446</v>
      </c>
      <c r="E142" s="4"/>
      <c r="F142" s="4" t="s">
        <v>12</v>
      </c>
      <c r="G142" s="4"/>
      <c r="H142" s="4"/>
      <c r="I142" s="9" t="s">
        <v>470</v>
      </c>
      <c r="J142" s="9"/>
      <c r="K142" s="3">
        <v>44018</v>
      </c>
      <c r="L142" s="6">
        <v>44018</v>
      </c>
      <c r="M142" s="24">
        <f t="shared" si="8"/>
        <v>0</v>
      </c>
      <c r="N142" s="12" t="str">
        <f t="shared" si="9"/>
        <v>Não</v>
      </c>
      <c r="O142" s="2" t="s">
        <v>581</v>
      </c>
      <c r="P142" s="11"/>
      <c r="Q142" s="30" t="s">
        <v>22</v>
      </c>
      <c r="R142" s="30" t="str">
        <f t="shared" si="10"/>
        <v>F</v>
      </c>
      <c r="S142" s="4" t="s">
        <v>244</v>
      </c>
      <c r="T142" s="4" t="s">
        <v>91</v>
      </c>
      <c r="U142" s="4" t="s">
        <v>243</v>
      </c>
      <c r="V142" s="11" t="s">
        <v>588</v>
      </c>
      <c r="W142" s="4" t="s">
        <v>51</v>
      </c>
    </row>
    <row r="143" spans="2:23" customFormat="1" ht="90" x14ac:dyDescent="0.25">
      <c r="B143" s="2" t="str">
        <f t="shared" si="6"/>
        <v>RESPONDIDO</v>
      </c>
      <c r="C143" s="29" t="str">
        <f t="shared" ca="1" si="7"/>
        <v/>
      </c>
      <c r="D143" s="2" t="s">
        <v>447</v>
      </c>
      <c r="E143" s="4"/>
      <c r="F143" s="4" t="s">
        <v>12</v>
      </c>
      <c r="G143" s="4"/>
      <c r="H143" s="4"/>
      <c r="I143" s="9" t="s">
        <v>471</v>
      </c>
      <c r="J143" s="9"/>
      <c r="K143" s="3">
        <v>44018</v>
      </c>
      <c r="L143" s="6">
        <v>44018</v>
      </c>
      <c r="M143" s="24">
        <f t="shared" si="8"/>
        <v>0</v>
      </c>
      <c r="N143" s="12" t="str">
        <f t="shared" si="9"/>
        <v>Não</v>
      </c>
      <c r="O143" s="2" t="s">
        <v>581</v>
      </c>
      <c r="P143" s="11"/>
      <c r="Q143" s="30" t="s">
        <v>22</v>
      </c>
      <c r="R143" s="30" t="str">
        <f t="shared" si="10"/>
        <v>F</v>
      </c>
      <c r="S143" s="4" t="s">
        <v>244</v>
      </c>
      <c r="T143" s="4" t="s">
        <v>91</v>
      </c>
      <c r="U143" s="4" t="s">
        <v>243</v>
      </c>
      <c r="V143" s="11" t="s">
        <v>589</v>
      </c>
      <c r="W143" s="4" t="s">
        <v>51</v>
      </c>
    </row>
    <row r="144" spans="2:23" customFormat="1" ht="61.5" x14ac:dyDescent="0.25">
      <c r="B144" s="2" t="str">
        <f t="shared" si="6"/>
        <v>RESPONDIDO</v>
      </c>
      <c r="C144" s="29" t="str">
        <f t="shared" ca="1" si="7"/>
        <v/>
      </c>
      <c r="D144" s="2" t="s">
        <v>476</v>
      </c>
      <c r="E144" s="4"/>
      <c r="F144" s="4" t="s">
        <v>12</v>
      </c>
      <c r="G144" s="4"/>
      <c r="H144" s="4"/>
      <c r="I144" s="9" t="s">
        <v>449</v>
      </c>
      <c r="J144" s="9"/>
      <c r="K144" s="3">
        <v>44020</v>
      </c>
      <c r="L144" s="6">
        <v>44050</v>
      </c>
      <c r="M144" s="24">
        <f t="shared" si="8"/>
        <v>30</v>
      </c>
      <c r="N144" s="12" t="str">
        <f t="shared" si="9"/>
        <v>Sim</v>
      </c>
      <c r="O144" s="2" t="s">
        <v>564</v>
      </c>
      <c r="P144" s="11"/>
      <c r="Q144" s="30" t="s">
        <v>21</v>
      </c>
      <c r="R144" s="30" t="str">
        <f t="shared" si="10"/>
        <v>F</v>
      </c>
      <c r="S144" s="4" t="s">
        <v>244</v>
      </c>
      <c r="T144" s="4" t="s">
        <v>91</v>
      </c>
      <c r="U144" s="4" t="s">
        <v>243</v>
      </c>
      <c r="V144" s="11" t="s">
        <v>477</v>
      </c>
      <c r="W144" s="4" t="s">
        <v>27</v>
      </c>
    </row>
    <row r="145" spans="1:23" ht="61.5" x14ac:dyDescent="0.25">
      <c r="A145"/>
      <c r="B145" s="2" t="str">
        <f t="shared" si="6"/>
        <v>RESPONDIDO</v>
      </c>
      <c r="C145" s="29" t="str">
        <f t="shared" ca="1" si="7"/>
        <v/>
      </c>
      <c r="D145" s="2" t="s">
        <v>478</v>
      </c>
      <c r="E145" s="4"/>
      <c r="F145" s="4" t="s">
        <v>12</v>
      </c>
      <c r="G145" s="4"/>
      <c r="H145" s="4"/>
      <c r="I145" s="9" t="s">
        <v>597</v>
      </c>
      <c r="J145" s="9"/>
      <c r="K145" s="3">
        <v>44020</v>
      </c>
      <c r="L145" s="6">
        <v>44040</v>
      </c>
      <c r="M145" s="24">
        <f t="shared" si="8"/>
        <v>20</v>
      </c>
      <c r="N145" s="12" t="str">
        <f t="shared" si="9"/>
        <v>Não</v>
      </c>
      <c r="O145" s="2" t="s">
        <v>564</v>
      </c>
      <c r="P145" s="11"/>
      <c r="Q145" s="30" t="s">
        <v>21</v>
      </c>
      <c r="R145" s="30" t="str">
        <f t="shared" si="10"/>
        <v>F</v>
      </c>
      <c r="S145" s="4" t="s">
        <v>244</v>
      </c>
      <c r="T145" s="4" t="s">
        <v>91</v>
      </c>
      <c r="U145" s="4" t="s">
        <v>243</v>
      </c>
      <c r="V145" s="11" t="s">
        <v>479</v>
      </c>
      <c r="W145" s="4" t="s">
        <v>27</v>
      </c>
    </row>
    <row r="146" spans="1:23" ht="61.5" x14ac:dyDescent="0.25">
      <c r="A146"/>
      <c r="B146" s="2" t="str">
        <f t="shared" si="6"/>
        <v>RESPONDIDO</v>
      </c>
      <c r="C146" s="29" t="str">
        <f t="shared" ca="1" si="7"/>
        <v/>
      </c>
      <c r="D146" s="2" t="s">
        <v>480</v>
      </c>
      <c r="E146" s="4"/>
      <c r="F146" s="4" t="s">
        <v>12</v>
      </c>
      <c r="G146" s="4"/>
      <c r="H146" s="4"/>
      <c r="I146" s="9" t="s">
        <v>449</v>
      </c>
      <c r="J146" s="9"/>
      <c r="K146" s="3">
        <v>44020</v>
      </c>
      <c r="L146" s="6">
        <v>44053</v>
      </c>
      <c r="M146" s="24">
        <f t="shared" si="8"/>
        <v>33</v>
      </c>
      <c r="N146" s="12" t="str">
        <f t="shared" si="9"/>
        <v>Sim</v>
      </c>
      <c r="O146" s="2" t="s">
        <v>564</v>
      </c>
      <c r="P146" s="11"/>
      <c r="Q146" s="30" t="s">
        <v>21</v>
      </c>
      <c r="R146" s="30" t="str">
        <f t="shared" si="10"/>
        <v>F</v>
      </c>
      <c r="S146" s="4" t="s">
        <v>244</v>
      </c>
      <c r="T146" s="4" t="s">
        <v>91</v>
      </c>
      <c r="U146" s="4" t="s">
        <v>243</v>
      </c>
      <c r="V146" s="11" t="s">
        <v>481</v>
      </c>
      <c r="W146" s="4" t="s">
        <v>27</v>
      </c>
    </row>
    <row r="147" spans="1:23" ht="61.5" x14ac:dyDescent="0.25">
      <c r="A147"/>
      <c r="B147" s="2" t="str">
        <f t="shared" si="6"/>
        <v>RESPONDIDO</v>
      </c>
      <c r="C147" s="29" t="str">
        <f t="shared" ca="1" si="7"/>
        <v/>
      </c>
      <c r="D147" s="2" t="s">
        <v>482</v>
      </c>
      <c r="E147" s="4"/>
      <c r="F147" s="4" t="s">
        <v>12</v>
      </c>
      <c r="G147" s="4"/>
      <c r="H147" s="4"/>
      <c r="I147" s="9" t="s">
        <v>449</v>
      </c>
      <c r="J147" s="9"/>
      <c r="K147" s="3">
        <v>44020</v>
      </c>
      <c r="L147" s="6">
        <v>44040</v>
      </c>
      <c r="M147" s="24">
        <f t="shared" si="8"/>
        <v>20</v>
      </c>
      <c r="N147" s="12" t="str">
        <f t="shared" si="9"/>
        <v>Não</v>
      </c>
      <c r="O147" s="2" t="s">
        <v>564</v>
      </c>
      <c r="P147" s="11"/>
      <c r="Q147" s="30" t="s">
        <v>21</v>
      </c>
      <c r="R147" s="30" t="str">
        <f t="shared" si="10"/>
        <v>F</v>
      </c>
      <c r="S147" s="4" t="s">
        <v>244</v>
      </c>
      <c r="T147" s="4" t="s">
        <v>91</v>
      </c>
      <c r="U147" s="4" t="s">
        <v>243</v>
      </c>
      <c r="V147" s="11" t="s">
        <v>483</v>
      </c>
      <c r="W147" s="4" t="s">
        <v>27</v>
      </c>
    </row>
    <row r="148" spans="1:23" ht="195" x14ac:dyDescent="0.25">
      <c r="A148"/>
      <c r="B148" s="2" t="str">
        <f t="shared" si="6"/>
        <v>RESPONDIDO</v>
      </c>
      <c r="C148" s="29" t="str">
        <f t="shared" ca="1" si="7"/>
        <v/>
      </c>
      <c r="D148" s="2" t="s">
        <v>484</v>
      </c>
      <c r="E148" s="4"/>
      <c r="F148" s="4" t="s">
        <v>12</v>
      </c>
      <c r="G148" s="4"/>
      <c r="H148" s="4"/>
      <c r="I148" s="9" t="s">
        <v>626</v>
      </c>
      <c r="J148" s="9"/>
      <c r="K148" s="3">
        <v>44020</v>
      </c>
      <c r="L148" s="6">
        <v>44053</v>
      </c>
      <c r="M148" s="24">
        <f t="shared" si="8"/>
        <v>33</v>
      </c>
      <c r="N148" s="12" t="str">
        <f t="shared" si="9"/>
        <v>Sim</v>
      </c>
      <c r="O148" s="2" t="s">
        <v>564</v>
      </c>
      <c r="P148" s="11"/>
      <c r="Q148" s="30" t="s">
        <v>21</v>
      </c>
      <c r="R148" s="30" t="str">
        <f t="shared" si="10"/>
        <v>F</v>
      </c>
      <c r="S148" s="4" t="s">
        <v>244</v>
      </c>
      <c r="T148" s="4" t="s">
        <v>91</v>
      </c>
      <c r="U148" s="4" t="s">
        <v>243</v>
      </c>
      <c r="V148" s="11" t="s">
        <v>485</v>
      </c>
      <c r="W148" s="4" t="s">
        <v>27</v>
      </c>
    </row>
    <row r="149" spans="1:23" ht="135" x14ac:dyDescent="0.25">
      <c r="A149"/>
      <c r="B149" s="2" t="str">
        <f t="shared" si="6"/>
        <v>RESPONDIDO</v>
      </c>
      <c r="C149" s="29" t="str">
        <f t="shared" ca="1" si="7"/>
        <v/>
      </c>
      <c r="D149" s="2" t="s">
        <v>486</v>
      </c>
      <c r="E149" s="4"/>
      <c r="F149" s="4" t="s">
        <v>12</v>
      </c>
      <c r="G149" s="4"/>
      <c r="H149" s="4"/>
      <c r="I149" s="9" t="s">
        <v>449</v>
      </c>
      <c r="J149" s="9"/>
      <c r="K149" s="3">
        <v>44021</v>
      </c>
      <c r="L149" s="6">
        <v>44029</v>
      </c>
      <c r="M149" s="24">
        <f t="shared" si="8"/>
        <v>8</v>
      </c>
      <c r="N149" s="12" t="str">
        <f t="shared" si="9"/>
        <v>Não</v>
      </c>
      <c r="O149" s="2" t="s">
        <v>590</v>
      </c>
      <c r="P149" s="11"/>
      <c r="Q149" s="30" t="s">
        <v>22</v>
      </c>
      <c r="R149" s="30" t="str">
        <f t="shared" si="10"/>
        <v>F</v>
      </c>
      <c r="S149" s="4" t="s">
        <v>244</v>
      </c>
      <c r="T149" s="4" t="s">
        <v>91</v>
      </c>
      <c r="U149" s="4" t="s">
        <v>243</v>
      </c>
      <c r="V149" s="11" t="s">
        <v>487</v>
      </c>
      <c r="W149" s="4" t="s">
        <v>52</v>
      </c>
    </row>
    <row r="150" spans="1:23" ht="409.5" x14ac:dyDescent="0.25">
      <c r="A150"/>
      <c r="B150" s="2" t="str">
        <f t="shared" si="6"/>
        <v>RESPONDIDO</v>
      </c>
      <c r="C150" s="29" t="str">
        <f t="shared" ca="1" si="7"/>
        <v/>
      </c>
      <c r="D150" s="2" t="s">
        <v>488</v>
      </c>
      <c r="E150" s="4"/>
      <c r="F150" s="4" t="s">
        <v>12</v>
      </c>
      <c r="G150" s="4"/>
      <c r="H150" s="4"/>
      <c r="I150" s="9" t="s">
        <v>449</v>
      </c>
      <c r="J150" s="9"/>
      <c r="K150" s="3">
        <v>44021</v>
      </c>
      <c r="L150" s="6">
        <v>44042</v>
      </c>
      <c r="M150" s="24">
        <f t="shared" si="8"/>
        <v>21</v>
      </c>
      <c r="N150" s="12" t="str">
        <f t="shared" si="9"/>
        <v>Sim</v>
      </c>
      <c r="O150" s="2" t="s">
        <v>591</v>
      </c>
      <c r="P150" s="11"/>
      <c r="Q150" s="30" t="s">
        <v>21</v>
      </c>
      <c r="R150" s="30" t="str">
        <f t="shared" si="10"/>
        <v>F</v>
      </c>
      <c r="S150" s="4" t="s">
        <v>244</v>
      </c>
      <c r="T150" s="4" t="s">
        <v>91</v>
      </c>
      <c r="U150" s="4" t="s">
        <v>243</v>
      </c>
      <c r="V150" s="11" t="s">
        <v>489</v>
      </c>
      <c r="W150" s="4" t="s">
        <v>66</v>
      </c>
    </row>
    <row r="151" spans="1:23" ht="210" x14ac:dyDescent="0.25">
      <c r="A151"/>
      <c r="B151" s="2" t="str">
        <f t="shared" si="6"/>
        <v>RESPONDIDO</v>
      </c>
      <c r="C151" s="29" t="str">
        <f t="shared" ca="1" si="7"/>
        <v/>
      </c>
      <c r="D151" s="2" t="s">
        <v>490</v>
      </c>
      <c r="E151" s="4"/>
      <c r="F151" s="4" t="s">
        <v>12</v>
      </c>
      <c r="G151" s="4"/>
      <c r="H151" s="4"/>
      <c r="I151" s="9" t="s">
        <v>596</v>
      </c>
      <c r="J151" s="9"/>
      <c r="K151" s="3">
        <v>44022</v>
      </c>
      <c r="L151" s="6">
        <v>44040</v>
      </c>
      <c r="M151" s="24">
        <f t="shared" si="8"/>
        <v>18</v>
      </c>
      <c r="N151" s="12" t="str">
        <f t="shared" si="9"/>
        <v>Não</v>
      </c>
      <c r="O151" s="2" t="s">
        <v>350</v>
      </c>
      <c r="P151" s="11"/>
      <c r="Q151" s="30" t="s">
        <v>21</v>
      </c>
      <c r="R151" s="30" t="str">
        <f t="shared" si="10"/>
        <v>F</v>
      </c>
      <c r="S151" s="4" t="s">
        <v>244</v>
      </c>
      <c r="T151" s="4" t="s">
        <v>91</v>
      </c>
      <c r="U151" s="4" t="s">
        <v>243</v>
      </c>
      <c r="V151" s="11" t="s">
        <v>491</v>
      </c>
      <c r="W151" s="4" t="s">
        <v>27</v>
      </c>
    </row>
    <row r="152" spans="1:23" ht="61.5" x14ac:dyDescent="0.25">
      <c r="A152"/>
      <c r="B152" s="2" t="str">
        <f t="shared" si="6"/>
        <v>RESPONDIDO</v>
      </c>
      <c r="C152" s="29" t="str">
        <f t="shared" ca="1" si="7"/>
        <v/>
      </c>
      <c r="D152" s="2" t="s">
        <v>492</v>
      </c>
      <c r="E152" s="4"/>
      <c r="F152" s="4" t="s">
        <v>12</v>
      </c>
      <c r="G152" s="4"/>
      <c r="H152" s="4"/>
      <c r="I152" s="9" t="s">
        <v>449</v>
      </c>
      <c r="J152" s="9"/>
      <c r="K152" s="3">
        <v>44026</v>
      </c>
      <c r="L152" s="6">
        <v>44049</v>
      </c>
      <c r="M152" s="24">
        <f t="shared" si="8"/>
        <v>23</v>
      </c>
      <c r="N152" s="12" t="str">
        <f t="shared" si="9"/>
        <v>Sim</v>
      </c>
      <c r="O152" s="2" t="s">
        <v>350</v>
      </c>
      <c r="P152" s="11"/>
      <c r="Q152" s="30" t="s">
        <v>21</v>
      </c>
      <c r="R152" s="30" t="str">
        <f t="shared" si="10"/>
        <v>F</v>
      </c>
      <c r="S152" s="4" t="s">
        <v>244</v>
      </c>
      <c r="T152" s="4" t="s">
        <v>91</v>
      </c>
      <c r="U152" s="4" t="s">
        <v>243</v>
      </c>
      <c r="V152" s="11" t="s">
        <v>493</v>
      </c>
      <c r="W152" s="4" t="s">
        <v>27</v>
      </c>
    </row>
    <row r="153" spans="1:23" ht="150" x14ac:dyDescent="0.25">
      <c r="A153"/>
      <c r="B153" s="2" t="str">
        <f t="shared" si="6"/>
        <v>RESPONDIDO</v>
      </c>
      <c r="C153" s="29" t="str">
        <f t="shared" ca="1" si="7"/>
        <v/>
      </c>
      <c r="D153" s="2" t="s">
        <v>494</v>
      </c>
      <c r="E153" s="4"/>
      <c r="F153" s="4" t="s">
        <v>12</v>
      </c>
      <c r="G153" s="4"/>
      <c r="H153" s="4"/>
      <c r="I153" s="9" t="s">
        <v>593</v>
      </c>
      <c r="J153" s="9"/>
      <c r="K153" s="3">
        <v>44026</v>
      </c>
      <c r="L153" s="6">
        <v>44027</v>
      </c>
      <c r="M153" s="24">
        <f t="shared" si="8"/>
        <v>1</v>
      </c>
      <c r="N153" s="12" t="str">
        <f t="shared" si="9"/>
        <v>Não</v>
      </c>
      <c r="O153" s="2" t="s">
        <v>592</v>
      </c>
      <c r="P153" s="11"/>
      <c r="Q153" s="30" t="s">
        <v>21</v>
      </c>
      <c r="R153" s="30" t="str">
        <f t="shared" si="10"/>
        <v>F</v>
      </c>
      <c r="S153" s="4" t="s">
        <v>244</v>
      </c>
      <c r="T153" s="4" t="s">
        <v>91</v>
      </c>
      <c r="U153" s="4" t="s">
        <v>243</v>
      </c>
      <c r="V153" s="11" t="s">
        <v>495</v>
      </c>
      <c r="W153" s="4" t="s">
        <v>51</v>
      </c>
    </row>
    <row r="154" spans="1:23" ht="61.5" x14ac:dyDescent="0.25">
      <c r="A154"/>
      <c r="B154" s="2" t="str">
        <f t="shared" si="6"/>
        <v>RESPONDIDO</v>
      </c>
      <c r="C154" s="29" t="str">
        <f t="shared" ca="1" si="7"/>
        <v/>
      </c>
      <c r="D154" s="2" t="s">
        <v>666</v>
      </c>
      <c r="E154" s="4"/>
      <c r="F154" s="4" t="s">
        <v>12</v>
      </c>
      <c r="G154" s="4"/>
      <c r="H154" s="4"/>
      <c r="I154" s="9" t="s">
        <v>449</v>
      </c>
      <c r="J154" s="9"/>
      <c r="K154" s="3">
        <v>44026</v>
      </c>
      <c r="L154" s="6">
        <v>44065</v>
      </c>
      <c r="M154" s="24">
        <f t="shared" si="8"/>
        <v>39</v>
      </c>
      <c r="N154" s="12" t="str">
        <f t="shared" si="9"/>
        <v>Sim</v>
      </c>
      <c r="O154" s="2" t="s">
        <v>564</v>
      </c>
      <c r="P154" s="11"/>
      <c r="Q154" s="30" t="s">
        <v>21</v>
      </c>
      <c r="R154" s="30" t="s">
        <v>22</v>
      </c>
      <c r="S154" s="4" t="s">
        <v>244</v>
      </c>
      <c r="T154" s="4" t="s">
        <v>91</v>
      </c>
      <c r="U154" s="4" t="s">
        <v>243</v>
      </c>
      <c r="V154" s="11" t="s">
        <v>667</v>
      </c>
      <c r="W154" s="4" t="s">
        <v>30</v>
      </c>
    </row>
    <row r="155" spans="1:23" ht="300" x14ac:dyDescent="0.25">
      <c r="A155"/>
      <c r="B155" s="2" t="str">
        <f t="shared" si="6"/>
        <v>RESPONDIDO</v>
      </c>
      <c r="C155" s="29" t="str">
        <f t="shared" ca="1" si="7"/>
        <v/>
      </c>
      <c r="D155" s="2" t="s">
        <v>669</v>
      </c>
      <c r="E155" s="4"/>
      <c r="F155" s="4" t="s">
        <v>12</v>
      </c>
      <c r="G155" s="4"/>
      <c r="H155" s="4"/>
      <c r="I155" s="9" t="s">
        <v>688</v>
      </c>
      <c r="J155" s="9"/>
      <c r="K155" s="3">
        <v>44027</v>
      </c>
      <c r="L155" s="6">
        <v>44070</v>
      </c>
      <c r="M155" s="24">
        <f t="shared" si="8"/>
        <v>43</v>
      </c>
      <c r="N155" s="12" t="str">
        <f t="shared" si="9"/>
        <v>Sim</v>
      </c>
      <c r="O155" s="2" t="s">
        <v>660</v>
      </c>
      <c r="P155" s="11"/>
      <c r="Q155" s="30" t="s">
        <v>21</v>
      </c>
      <c r="R155" s="30" t="s">
        <v>22</v>
      </c>
      <c r="S155" s="4" t="s">
        <v>244</v>
      </c>
      <c r="T155" s="4" t="s">
        <v>91</v>
      </c>
      <c r="U155" s="4" t="s">
        <v>243</v>
      </c>
      <c r="V155" s="11" t="s">
        <v>670</v>
      </c>
      <c r="W155" s="4" t="s">
        <v>28</v>
      </c>
    </row>
    <row r="156" spans="1:23" ht="150" x14ac:dyDescent="0.25">
      <c r="A156"/>
      <c r="B156" s="2" t="str">
        <f t="shared" si="6"/>
        <v>RESPONDIDO</v>
      </c>
      <c r="C156" s="29" t="str">
        <f t="shared" ca="1" si="7"/>
        <v/>
      </c>
      <c r="D156" s="2" t="s">
        <v>496</v>
      </c>
      <c r="E156" s="4"/>
      <c r="F156" s="4" t="s">
        <v>12</v>
      </c>
      <c r="G156" s="4"/>
      <c r="H156" s="4"/>
      <c r="I156" s="9" t="s">
        <v>498</v>
      </c>
      <c r="J156" s="9"/>
      <c r="K156" s="3">
        <v>44029</v>
      </c>
      <c r="L156" s="6">
        <v>44032</v>
      </c>
      <c r="M156" s="24">
        <f t="shared" si="8"/>
        <v>3</v>
      </c>
      <c r="N156" s="12" t="str">
        <f t="shared" si="9"/>
        <v>Não</v>
      </c>
      <c r="O156" s="2" t="s">
        <v>594</v>
      </c>
      <c r="P156" s="11"/>
      <c r="Q156" s="30" t="s">
        <v>22</v>
      </c>
      <c r="R156" s="30" t="str">
        <f t="shared" si="10"/>
        <v>F</v>
      </c>
      <c r="S156" s="4" t="s">
        <v>276</v>
      </c>
      <c r="T156" s="4" t="s">
        <v>91</v>
      </c>
      <c r="U156" s="4" t="s">
        <v>243</v>
      </c>
      <c r="V156" s="11" t="s">
        <v>497</v>
      </c>
      <c r="W156" s="4" t="s">
        <v>51</v>
      </c>
    </row>
    <row r="157" spans="1:23" ht="90" x14ac:dyDescent="0.25">
      <c r="A157"/>
      <c r="B157" s="2" t="str">
        <f t="shared" si="6"/>
        <v>RESPONDIDO</v>
      </c>
      <c r="C157" s="29" t="str">
        <f t="shared" ca="1" si="7"/>
        <v/>
      </c>
      <c r="D157" s="2" t="s">
        <v>502</v>
      </c>
      <c r="E157" s="4"/>
      <c r="F157" s="4" t="s">
        <v>12</v>
      </c>
      <c r="G157" s="4"/>
      <c r="H157" s="4"/>
      <c r="I157" s="9" t="s">
        <v>449</v>
      </c>
      <c r="J157" s="9"/>
      <c r="K157" s="3">
        <v>44032</v>
      </c>
      <c r="L157" s="6">
        <v>44065</v>
      </c>
      <c r="M157" s="24">
        <f t="shared" si="8"/>
        <v>33</v>
      </c>
      <c r="N157" s="12" t="str">
        <f t="shared" si="9"/>
        <v>Sim</v>
      </c>
      <c r="O157" s="2" t="s">
        <v>178</v>
      </c>
      <c r="P157" s="11"/>
      <c r="Q157" s="30" t="s">
        <v>21</v>
      </c>
      <c r="R157" s="30" t="str">
        <f t="shared" si="10"/>
        <v>F</v>
      </c>
      <c r="S157" s="4" t="s">
        <v>244</v>
      </c>
      <c r="T157" s="4" t="s">
        <v>91</v>
      </c>
      <c r="U157" s="4" t="s">
        <v>243</v>
      </c>
      <c r="V157" s="11" t="s">
        <v>503</v>
      </c>
      <c r="W157" s="4" t="s">
        <v>30</v>
      </c>
    </row>
    <row r="158" spans="1:23" ht="61.5" x14ac:dyDescent="0.25">
      <c r="A158"/>
      <c r="B158" s="2" t="str">
        <f t="shared" si="6"/>
        <v>RESPONDIDO</v>
      </c>
      <c r="C158" s="29" t="str">
        <f t="shared" ca="1" si="7"/>
        <v/>
      </c>
      <c r="D158" s="2" t="s">
        <v>506</v>
      </c>
      <c r="E158" s="4"/>
      <c r="F158" s="4" t="s">
        <v>12</v>
      </c>
      <c r="G158" s="4"/>
      <c r="H158" s="4"/>
      <c r="I158" s="9" t="s">
        <v>706</v>
      </c>
      <c r="J158" s="9"/>
      <c r="K158" s="3">
        <v>44034</v>
      </c>
      <c r="L158" s="6">
        <v>44083</v>
      </c>
      <c r="M158" s="24">
        <f t="shared" si="8"/>
        <v>49</v>
      </c>
      <c r="N158" s="12" t="str">
        <f t="shared" si="9"/>
        <v>Sim</v>
      </c>
      <c r="O158" s="2"/>
      <c r="P158" s="11" t="s">
        <v>316</v>
      </c>
      <c r="Q158" s="30"/>
      <c r="R158" s="30" t="s">
        <v>508</v>
      </c>
      <c r="S158" s="4" t="s">
        <v>276</v>
      </c>
      <c r="T158" s="4" t="s">
        <v>91</v>
      </c>
      <c r="U158" s="4" t="s">
        <v>243</v>
      </c>
      <c r="V158" s="11" t="s">
        <v>507</v>
      </c>
      <c r="W158" s="4" t="s">
        <v>59</v>
      </c>
    </row>
    <row r="159" spans="1:23" ht="105" x14ac:dyDescent="0.25">
      <c r="A159"/>
      <c r="B159" s="2" t="str">
        <f t="shared" si="6"/>
        <v>RESPONDIDO</v>
      </c>
      <c r="C159" s="29" t="str">
        <f t="shared" ca="1" si="7"/>
        <v/>
      </c>
      <c r="D159" s="2" t="s">
        <v>509</v>
      </c>
      <c r="E159" s="4"/>
      <c r="F159" s="4" t="s">
        <v>12</v>
      </c>
      <c r="G159" s="4"/>
      <c r="H159" s="4"/>
      <c r="I159" s="9" t="s">
        <v>627</v>
      </c>
      <c r="J159" s="9"/>
      <c r="K159" s="3">
        <v>44034</v>
      </c>
      <c r="L159" s="6">
        <v>44053</v>
      </c>
      <c r="M159" s="24">
        <f t="shared" si="8"/>
        <v>19</v>
      </c>
      <c r="N159" s="12" t="str">
        <f t="shared" si="9"/>
        <v>Não</v>
      </c>
      <c r="O159" s="2"/>
      <c r="P159" s="11" t="s">
        <v>316</v>
      </c>
      <c r="Q159" s="30"/>
      <c r="R159" s="30" t="s">
        <v>508</v>
      </c>
      <c r="S159" s="4" t="s">
        <v>276</v>
      </c>
      <c r="T159" s="4" t="s">
        <v>91</v>
      </c>
      <c r="U159" s="4" t="s">
        <v>243</v>
      </c>
      <c r="V159" s="11" t="s">
        <v>510</v>
      </c>
      <c r="W159" s="4" t="s">
        <v>59</v>
      </c>
    </row>
    <row r="160" spans="1:23" ht="90" x14ac:dyDescent="0.25">
      <c r="A160"/>
      <c r="B160" s="2" t="str">
        <f t="shared" ref="B160:B222" si="11">IF(D160="","",IF(I160="","PENDENTE","RESPONDIDO"))</f>
        <v>RESPONDIDO</v>
      </c>
      <c r="C160" s="29" t="str">
        <f t="shared" ref="C160:C222" ca="1" si="12">IF(D160="","",IF(I160="",(K160+20)-TODAY(),""))</f>
        <v/>
      </c>
      <c r="D160" s="2" t="s">
        <v>511</v>
      </c>
      <c r="E160" s="4"/>
      <c r="F160" s="4" t="s">
        <v>12</v>
      </c>
      <c r="G160" s="4"/>
      <c r="H160" s="4"/>
      <c r="I160" s="9" t="s">
        <v>625</v>
      </c>
      <c r="J160" s="9"/>
      <c r="K160" s="3">
        <v>44034</v>
      </c>
      <c r="L160" s="6">
        <v>44053</v>
      </c>
      <c r="M160" s="24">
        <f t="shared" ref="M160:M222" si="13">IF(L160="","",L160-K160)</f>
        <v>19</v>
      </c>
      <c r="N160" s="12" t="str">
        <f t="shared" ref="N160:N222" si="14">IF(L160="","",IF((L160-K160)&gt;20,"Sim","Não"))</f>
        <v>Não</v>
      </c>
      <c r="O160" s="2"/>
      <c r="P160" s="11" t="s">
        <v>316</v>
      </c>
      <c r="Q160" s="30"/>
      <c r="R160" s="30" t="str">
        <f t="shared" ref="R160:R222" si="15">IF(D160="","",IF(P160="","F","J"))</f>
        <v>J</v>
      </c>
      <c r="S160" s="4" t="s">
        <v>276</v>
      </c>
      <c r="T160" s="4" t="s">
        <v>91</v>
      </c>
      <c r="U160" s="4" t="s">
        <v>243</v>
      </c>
      <c r="V160" s="11" t="s">
        <v>512</v>
      </c>
      <c r="W160" s="4" t="s">
        <v>59</v>
      </c>
    </row>
    <row r="161" spans="1:23" ht="105" x14ac:dyDescent="0.25">
      <c r="A161"/>
      <c r="B161" s="2" t="str">
        <f t="shared" ref="B161:B178" si="16">IF(D161="","",IF(I161="","PENDENTE","RESPONDIDO"))</f>
        <v>RESPONDIDO</v>
      </c>
      <c r="C161" s="29" t="str">
        <f t="shared" ref="C161:C178" ca="1" si="17">IF(D161="","",IF(I161="",(K161+20)-TODAY(),""))</f>
        <v/>
      </c>
      <c r="D161" s="2" t="s">
        <v>634</v>
      </c>
      <c r="E161" s="4"/>
      <c r="F161" s="4" t="s">
        <v>12</v>
      </c>
      <c r="G161" s="4"/>
      <c r="H161" s="4"/>
      <c r="I161" s="9" t="s">
        <v>668</v>
      </c>
      <c r="J161" s="9"/>
      <c r="K161" s="3">
        <v>44040</v>
      </c>
      <c r="L161" s="6">
        <v>44065</v>
      </c>
      <c r="M161" s="24">
        <f t="shared" ref="M161:M178" si="18">IF(L161="","",L161-K161)</f>
        <v>25</v>
      </c>
      <c r="N161" s="12" t="str">
        <f t="shared" ref="N161:N178" si="19">IF(L161="","",IF((L161-K161)&gt;20,"Sim","Não"))</f>
        <v>Sim</v>
      </c>
      <c r="O161" s="2" t="s">
        <v>541</v>
      </c>
      <c r="P161" s="11"/>
      <c r="Q161" s="30" t="s">
        <v>21</v>
      </c>
      <c r="R161" s="30" t="str">
        <f>IF(D161="","",IF(P161="","F","J"))</f>
        <v>F</v>
      </c>
      <c r="S161" s="4" t="s">
        <v>244</v>
      </c>
      <c r="T161" s="4" t="s">
        <v>91</v>
      </c>
      <c r="U161" s="4" t="s">
        <v>243</v>
      </c>
      <c r="V161" s="11" t="s">
        <v>635</v>
      </c>
      <c r="W161" s="4" t="s">
        <v>34</v>
      </c>
    </row>
    <row r="162" spans="1:23" ht="180" x14ac:dyDescent="0.25">
      <c r="A162"/>
      <c r="B162" s="2" t="str">
        <f t="shared" si="16"/>
        <v>RESPONDIDO</v>
      </c>
      <c r="C162" s="29" t="str">
        <f t="shared" ca="1" si="17"/>
        <v/>
      </c>
      <c r="D162" s="2" t="s">
        <v>636</v>
      </c>
      <c r="E162" s="4"/>
      <c r="F162" s="4" t="s">
        <v>12</v>
      </c>
      <c r="G162" s="4"/>
      <c r="H162" s="4"/>
      <c r="I162" s="9" t="s">
        <v>449</v>
      </c>
      <c r="J162" s="9"/>
      <c r="K162" s="3">
        <v>44040</v>
      </c>
      <c r="L162" s="6">
        <v>44060</v>
      </c>
      <c r="M162" s="24">
        <f t="shared" si="18"/>
        <v>20</v>
      </c>
      <c r="N162" s="12" t="str">
        <f t="shared" si="19"/>
        <v>Não</v>
      </c>
      <c r="O162" s="2" t="s">
        <v>541</v>
      </c>
      <c r="P162" s="11"/>
      <c r="Q162" s="30" t="s">
        <v>21</v>
      </c>
      <c r="R162" s="30" t="str">
        <f>IF(D162="","",IF(P162="","F","J"))</f>
        <v>F</v>
      </c>
      <c r="S162" s="4" t="s">
        <v>244</v>
      </c>
      <c r="T162" s="4" t="s">
        <v>91</v>
      </c>
      <c r="U162" s="4" t="s">
        <v>243</v>
      </c>
      <c r="V162" s="11" t="s">
        <v>637</v>
      </c>
      <c r="W162" s="4" t="s">
        <v>30</v>
      </c>
    </row>
    <row r="163" spans="1:23" ht="150" x14ac:dyDescent="0.25">
      <c r="A163"/>
      <c r="B163" s="2" t="str">
        <f t="shared" si="16"/>
        <v>RESPONDIDO</v>
      </c>
      <c r="C163" s="29" t="str">
        <f t="shared" ca="1" si="17"/>
        <v/>
      </c>
      <c r="D163" s="2" t="s">
        <v>632</v>
      </c>
      <c r="E163" s="4"/>
      <c r="F163" s="4" t="s">
        <v>12</v>
      </c>
      <c r="G163" s="4"/>
      <c r="H163" s="4"/>
      <c r="I163" s="9" t="s">
        <v>646</v>
      </c>
      <c r="J163" s="9"/>
      <c r="K163" s="3">
        <v>44041</v>
      </c>
      <c r="L163" s="6">
        <v>44055</v>
      </c>
      <c r="M163" s="24">
        <f t="shared" si="18"/>
        <v>14</v>
      </c>
      <c r="N163" s="12" t="str">
        <f t="shared" si="19"/>
        <v>Não</v>
      </c>
      <c r="O163" s="2" t="s">
        <v>638</v>
      </c>
      <c r="P163" s="11"/>
      <c r="Q163" s="30" t="s">
        <v>21</v>
      </c>
      <c r="R163" s="30" t="str">
        <f>IF(D163="","",IF(P163="","F","J"))</f>
        <v>F</v>
      </c>
      <c r="S163" s="4" t="s">
        <v>643</v>
      </c>
      <c r="T163" s="4" t="s">
        <v>644</v>
      </c>
      <c r="U163" s="4" t="s">
        <v>243</v>
      </c>
      <c r="V163" s="11" t="s">
        <v>641</v>
      </c>
      <c r="W163" s="4" t="s">
        <v>59</v>
      </c>
    </row>
    <row r="164" spans="1:23" ht="61.5" x14ac:dyDescent="0.25">
      <c r="A164"/>
      <c r="B164" s="2" t="str">
        <f t="shared" si="16"/>
        <v>RESPONDIDO</v>
      </c>
      <c r="C164" s="29" t="str">
        <f t="shared" ca="1" si="17"/>
        <v/>
      </c>
      <c r="D164" s="2" t="s">
        <v>639</v>
      </c>
      <c r="E164" s="4"/>
      <c r="F164" s="4" t="s">
        <v>12</v>
      </c>
      <c r="G164" s="4"/>
      <c r="H164" s="4"/>
      <c r="I164" s="9" t="s">
        <v>645</v>
      </c>
      <c r="J164" s="9"/>
      <c r="K164" s="3">
        <v>44041</v>
      </c>
      <c r="L164" s="6">
        <v>44042</v>
      </c>
      <c r="M164" s="24">
        <f t="shared" si="18"/>
        <v>1</v>
      </c>
      <c r="N164" s="12" t="str">
        <f t="shared" si="19"/>
        <v>Não</v>
      </c>
      <c r="O164" s="2" t="s">
        <v>640</v>
      </c>
      <c r="P164" s="11"/>
      <c r="Q164" s="30" t="s">
        <v>21</v>
      </c>
      <c r="R164" s="30" t="str">
        <f>IF(D164="","",IF(P164="","F","J"))</f>
        <v>F</v>
      </c>
      <c r="S164" s="4" t="s">
        <v>244</v>
      </c>
      <c r="T164" s="4" t="s">
        <v>91</v>
      </c>
      <c r="U164" s="4" t="s">
        <v>243</v>
      </c>
      <c r="V164" s="11" t="s">
        <v>642</v>
      </c>
      <c r="W164" s="4" t="s">
        <v>51</v>
      </c>
    </row>
    <row r="165" spans="1:23" ht="75" x14ac:dyDescent="0.25">
      <c r="A165"/>
      <c r="B165" s="2" t="str">
        <f t="shared" si="16"/>
        <v>PENDENTE</v>
      </c>
      <c r="C165" s="29">
        <f t="shared" ca="1" si="17"/>
        <v>-1334</v>
      </c>
      <c r="D165" s="2" t="s">
        <v>599</v>
      </c>
      <c r="E165" s="4"/>
      <c r="F165" s="4"/>
      <c r="G165" s="4"/>
      <c r="H165" s="4"/>
      <c r="I165" s="9"/>
      <c r="J165" s="9" t="s">
        <v>778</v>
      </c>
      <c r="K165" s="3">
        <v>44046</v>
      </c>
      <c r="L165" s="6"/>
      <c r="M165" s="24" t="str">
        <f t="shared" si="18"/>
        <v/>
      </c>
      <c r="N165" s="12" t="str">
        <f t="shared" si="19"/>
        <v/>
      </c>
      <c r="O165" s="2" t="s">
        <v>600</v>
      </c>
      <c r="P165" s="11"/>
      <c r="Q165" s="30" t="s">
        <v>22</v>
      </c>
      <c r="R165" s="30" t="s">
        <v>22</v>
      </c>
      <c r="S165" s="4" t="s">
        <v>242</v>
      </c>
      <c r="T165" s="4" t="s">
        <v>91</v>
      </c>
      <c r="U165" s="4" t="s">
        <v>243</v>
      </c>
      <c r="V165" s="11" t="s">
        <v>601</v>
      </c>
      <c r="W165" s="4"/>
    </row>
    <row r="166" spans="1:23" ht="150" x14ac:dyDescent="0.25">
      <c r="A166"/>
      <c r="B166" s="2" t="str">
        <f t="shared" si="16"/>
        <v>RESPONDIDO</v>
      </c>
      <c r="C166" s="29" t="str">
        <f t="shared" ca="1" si="17"/>
        <v/>
      </c>
      <c r="D166" s="2" t="s">
        <v>602</v>
      </c>
      <c r="E166" s="4"/>
      <c r="F166" s="4" t="s">
        <v>12</v>
      </c>
      <c r="G166" s="4"/>
      <c r="H166" s="4"/>
      <c r="I166" s="9" t="s">
        <v>700</v>
      </c>
      <c r="J166" s="9"/>
      <c r="K166" s="3">
        <v>44046</v>
      </c>
      <c r="L166" s="6">
        <v>44083</v>
      </c>
      <c r="M166" s="24">
        <f t="shared" si="18"/>
        <v>37</v>
      </c>
      <c r="N166" s="12" t="str">
        <f t="shared" si="19"/>
        <v>Sim</v>
      </c>
      <c r="O166" s="2" t="s">
        <v>623</v>
      </c>
      <c r="P166" s="11"/>
      <c r="Q166" s="30" t="s">
        <v>22</v>
      </c>
      <c r="R166" s="30" t="str">
        <f t="shared" ref="R166:R178" si="20">IF(D166="","",IF(P166="","F","J"))</f>
        <v>F</v>
      </c>
      <c r="S166" s="4" t="s">
        <v>244</v>
      </c>
      <c r="T166" s="4" t="s">
        <v>91</v>
      </c>
      <c r="U166" s="4" t="s">
        <v>243</v>
      </c>
      <c r="V166" s="11" t="s">
        <v>603</v>
      </c>
      <c r="W166" s="4" t="s">
        <v>27</v>
      </c>
    </row>
    <row r="167" spans="1:23" ht="105" x14ac:dyDescent="0.25">
      <c r="A167"/>
      <c r="B167" s="2" t="str">
        <f t="shared" si="16"/>
        <v>RESPONDIDO</v>
      </c>
      <c r="C167" s="29" t="str">
        <f t="shared" ca="1" si="17"/>
        <v/>
      </c>
      <c r="D167" s="2" t="s">
        <v>604</v>
      </c>
      <c r="E167" s="4"/>
      <c r="F167" s="4" t="s">
        <v>12</v>
      </c>
      <c r="G167" s="4"/>
      <c r="H167" s="4"/>
      <c r="I167" s="9" t="s">
        <v>700</v>
      </c>
      <c r="J167" s="9"/>
      <c r="K167" s="3">
        <v>44046</v>
      </c>
      <c r="L167" s="6">
        <v>44081</v>
      </c>
      <c r="M167" s="24">
        <f t="shared" si="18"/>
        <v>35</v>
      </c>
      <c r="N167" s="12" t="str">
        <f t="shared" si="19"/>
        <v>Sim</v>
      </c>
      <c r="O167" s="2" t="s">
        <v>623</v>
      </c>
      <c r="P167" s="11"/>
      <c r="Q167" s="30" t="s">
        <v>22</v>
      </c>
      <c r="R167" s="30" t="str">
        <f t="shared" si="20"/>
        <v>F</v>
      </c>
      <c r="S167" s="4" t="s">
        <v>244</v>
      </c>
      <c r="T167" s="4" t="s">
        <v>91</v>
      </c>
      <c r="U167" s="4" t="s">
        <v>243</v>
      </c>
      <c r="V167" s="11" t="s">
        <v>605</v>
      </c>
      <c r="W167" s="4" t="s">
        <v>27</v>
      </c>
    </row>
    <row r="168" spans="1:23" ht="105" x14ac:dyDescent="0.25">
      <c r="A168"/>
      <c r="B168" s="2" t="str">
        <f t="shared" si="16"/>
        <v>RESPONDIDO</v>
      </c>
      <c r="C168" s="29" t="str">
        <f t="shared" ca="1" si="17"/>
        <v/>
      </c>
      <c r="D168" s="2" t="s">
        <v>606</v>
      </c>
      <c r="E168" s="4"/>
      <c r="F168" s="4" t="s">
        <v>12</v>
      </c>
      <c r="G168" s="4"/>
      <c r="H168" s="4"/>
      <c r="I168" s="9" t="s">
        <v>700</v>
      </c>
      <c r="J168" s="9"/>
      <c r="K168" s="3">
        <v>44046</v>
      </c>
      <c r="L168" s="6">
        <v>44081</v>
      </c>
      <c r="M168" s="24">
        <f t="shared" si="18"/>
        <v>35</v>
      </c>
      <c r="N168" s="12" t="str">
        <f t="shared" si="19"/>
        <v>Sim</v>
      </c>
      <c r="O168" s="2" t="s">
        <v>623</v>
      </c>
      <c r="P168" s="11"/>
      <c r="Q168" s="30" t="s">
        <v>22</v>
      </c>
      <c r="R168" s="30" t="str">
        <f t="shared" si="20"/>
        <v>F</v>
      </c>
      <c r="S168" s="4" t="s">
        <v>244</v>
      </c>
      <c r="T168" s="4" t="s">
        <v>91</v>
      </c>
      <c r="U168" s="4" t="s">
        <v>243</v>
      </c>
      <c r="V168" s="11" t="s">
        <v>607</v>
      </c>
      <c r="W168" s="4" t="s">
        <v>27</v>
      </c>
    </row>
    <row r="169" spans="1:23" ht="105" x14ac:dyDescent="0.25">
      <c r="A169"/>
      <c r="B169" s="2" t="str">
        <f t="shared" si="16"/>
        <v>RESPONDIDO</v>
      </c>
      <c r="C169" s="29" t="str">
        <f t="shared" ca="1" si="17"/>
        <v/>
      </c>
      <c r="D169" s="2" t="s">
        <v>608</v>
      </c>
      <c r="E169" s="4"/>
      <c r="F169" s="4" t="s">
        <v>12</v>
      </c>
      <c r="G169" s="4"/>
      <c r="H169" s="4"/>
      <c r="I169" s="9" t="s">
        <v>701</v>
      </c>
      <c r="J169" s="9"/>
      <c r="K169" s="3">
        <v>44046</v>
      </c>
      <c r="L169" s="6">
        <v>44081</v>
      </c>
      <c r="M169" s="24">
        <f t="shared" si="18"/>
        <v>35</v>
      </c>
      <c r="N169" s="12" t="str">
        <f t="shared" si="19"/>
        <v>Sim</v>
      </c>
      <c r="O169" s="2" t="s">
        <v>623</v>
      </c>
      <c r="P169" s="11"/>
      <c r="Q169" s="30" t="s">
        <v>22</v>
      </c>
      <c r="R169" s="30" t="str">
        <f t="shared" si="20"/>
        <v>F</v>
      </c>
      <c r="S169" s="4" t="s">
        <v>244</v>
      </c>
      <c r="T169" s="4" t="s">
        <v>91</v>
      </c>
      <c r="U169" s="4" t="s">
        <v>243</v>
      </c>
      <c r="V169" s="11" t="s">
        <v>609</v>
      </c>
      <c r="W169" s="4" t="s">
        <v>27</v>
      </c>
    </row>
    <row r="170" spans="1:23" ht="105" x14ac:dyDescent="0.25">
      <c r="A170"/>
      <c r="B170" s="2" t="str">
        <f t="shared" si="16"/>
        <v>RESPONDIDO</v>
      </c>
      <c r="C170" s="29" t="str">
        <f t="shared" ca="1" si="17"/>
        <v/>
      </c>
      <c r="D170" s="2" t="s">
        <v>610</v>
      </c>
      <c r="E170" s="4"/>
      <c r="F170" s="4" t="s">
        <v>12</v>
      </c>
      <c r="G170" s="4"/>
      <c r="H170" s="4"/>
      <c r="I170" s="9" t="s">
        <v>702</v>
      </c>
      <c r="J170" s="9"/>
      <c r="K170" s="3">
        <v>44046</v>
      </c>
      <c r="L170" s="6">
        <v>44081</v>
      </c>
      <c r="M170" s="24">
        <f t="shared" si="18"/>
        <v>35</v>
      </c>
      <c r="N170" s="12" t="str">
        <f t="shared" si="19"/>
        <v>Sim</v>
      </c>
      <c r="O170" s="2" t="s">
        <v>623</v>
      </c>
      <c r="P170" s="11"/>
      <c r="Q170" s="30" t="s">
        <v>22</v>
      </c>
      <c r="R170" s="30" t="str">
        <f t="shared" si="20"/>
        <v>F</v>
      </c>
      <c r="S170" s="4" t="s">
        <v>244</v>
      </c>
      <c r="T170" s="4" t="s">
        <v>91</v>
      </c>
      <c r="U170" s="4" t="s">
        <v>243</v>
      </c>
      <c r="V170" s="11" t="s">
        <v>611</v>
      </c>
      <c r="W170" s="4" t="s">
        <v>27</v>
      </c>
    </row>
    <row r="171" spans="1:23" ht="105" x14ac:dyDescent="0.25">
      <c r="A171"/>
      <c r="B171" s="2" t="str">
        <f t="shared" si="16"/>
        <v>RESPONDIDO</v>
      </c>
      <c r="C171" s="29" t="str">
        <f t="shared" ca="1" si="17"/>
        <v/>
      </c>
      <c r="D171" s="2" t="s">
        <v>612</v>
      </c>
      <c r="E171" s="4"/>
      <c r="F171" s="4" t="s">
        <v>12</v>
      </c>
      <c r="G171" s="4"/>
      <c r="H171" s="4"/>
      <c r="I171" s="9" t="s">
        <v>700</v>
      </c>
      <c r="J171" s="9"/>
      <c r="K171" s="3">
        <v>44046</v>
      </c>
      <c r="L171" s="6">
        <v>44081</v>
      </c>
      <c r="M171" s="24">
        <f t="shared" si="18"/>
        <v>35</v>
      </c>
      <c r="N171" s="12" t="str">
        <f t="shared" si="19"/>
        <v>Sim</v>
      </c>
      <c r="O171" s="2" t="s">
        <v>623</v>
      </c>
      <c r="P171" s="11"/>
      <c r="Q171" s="30" t="s">
        <v>22</v>
      </c>
      <c r="R171" s="30" t="str">
        <f t="shared" si="20"/>
        <v>F</v>
      </c>
      <c r="S171" s="4" t="s">
        <v>244</v>
      </c>
      <c r="T171" s="4" t="s">
        <v>91</v>
      </c>
      <c r="U171" s="4" t="s">
        <v>243</v>
      </c>
      <c r="V171" s="11" t="s">
        <v>613</v>
      </c>
      <c r="W171" s="4" t="s">
        <v>27</v>
      </c>
    </row>
    <row r="172" spans="1:23" ht="105" x14ac:dyDescent="0.25">
      <c r="A172"/>
      <c r="B172" s="2" t="str">
        <f t="shared" si="16"/>
        <v>RESPONDIDO</v>
      </c>
      <c r="C172" s="29" t="str">
        <f t="shared" ca="1" si="17"/>
        <v/>
      </c>
      <c r="D172" s="2" t="s">
        <v>614</v>
      </c>
      <c r="E172" s="4"/>
      <c r="F172" s="4" t="s">
        <v>12</v>
      </c>
      <c r="G172" s="4"/>
      <c r="H172" s="4"/>
      <c r="I172" s="9" t="s">
        <v>700</v>
      </c>
      <c r="J172" s="9"/>
      <c r="K172" s="3">
        <v>44046</v>
      </c>
      <c r="L172" s="6">
        <v>44081</v>
      </c>
      <c r="M172" s="24">
        <f t="shared" si="18"/>
        <v>35</v>
      </c>
      <c r="N172" s="12" t="str">
        <f t="shared" si="19"/>
        <v>Sim</v>
      </c>
      <c r="O172" s="2" t="s">
        <v>623</v>
      </c>
      <c r="P172" s="11"/>
      <c r="Q172" s="30" t="s">
        <v>22</v>
      </c>
      <c r="R172" s="30" t="str">
        <f t="shared" si="20"/>
        <v>F</v>
      </c>
      <c r="S172" s="4" t="s">
        <v>244</v>
      </c>
      <c r="T172" s="4" t="s">
        <v>91</v>
      </c>
      <c r="U172" s="4" t="s">
        <v>243</v>
      </c>
      <c r="V172" s="11" t="s">
        <v>703</v>
      </c>
      <c r="W172" s="4" t="s">
        <v>27</v>
      </c>
    </row>
    <row r="173" spans="1:23" ht="105" x14ac:dyDescent="0.25">
      <c r="A173"/>
      <c r="B173" s="2" t="str">
        <f t="shared" si="16"/>
        <v>RESPONDIDO</v>
      </c>
      <c r="C173" s="29" t="str">
        <f t="shared" ca="1" si="17"/>
        <v/>
      </c>
      <c r="D173" s="2" t="s">
        <v>615</v>
      </c>
      <c r="E173" s="4"/>
      <c r="F173" s="4" t="s">
        <v>12</v>
      </c>
      <c r="G173" s="4"/>
      <c r="H173" s="4"/>
      <c r="I173" s="9" t="s">
        <v>704</v>
      </c>
      <c r="J173" s="9"/>
      <c r="K173" s="3">
        <v>44046</v>
      </c>
      <c r="L173" s="6">
        <v>44081</v>
      </c>
      <c r="M173" s="24">
        <f t="shared" si="18"/>
        <v>35</v>
      </c>
      <c r="N173" s="12" t="str">
        <f t="shared" si="19"/>
        <v>Sim</v>
      </c>
      <c r="O173" s="2" t="s">
        <v>623</v>
      </c>
      <c r="P173" s="11"/>
      <c r="Q173" s="30" t="s">
        <v>22</v>
      </c>
      <c r="R173" s="30" t="str">
        <f t="shared" si="20"/>
        <v>F</v>
      </c>
      <c r="S173" s="4" t="s">
        <v>244</v>
      </c>
      <c r="T173" s="4" t="s">
        <v>91</v>
      </c>
      <c r="U173" s="4" t="s">
        <v>243</v>
      </c>
      <c r="V173" s="11" t="s">
        <v>616</v>
      </c>
      <c r="W173" s="4" t="s">
        <v>27</v>
      </c>
    </row>
    <row r="174" spans="1:23" ht="105" x14ac:dyDescent="0.25">
      <c r="A174"/>
      <c r="B174" s="2" t="str">
        <f t="shared" si="16"/>
        <v>RESPONDIDO</v>
      </c>
      <c r="C174" s="29" t="str">
        <f t="shared" ca="1" si="17"/>
        <v/>
      </c>
      <c r="D174" s="2" t="s">
        <v>617</v>
      </c>
      <c r="E174" s="4"/>
      <c r="F174" s="4" t="s">
        <v>12</v>
      </c>
      <c r="G174" s="4"/>
      <c r="H174" s="4"/>
      <c r="I174" s="9" t="s">
        <v>700</v>
      </c>
      <c r="J174" s="9"/>
      <c r="K174" s="3">
        <v>44046</v>
      </c>
      <c r="L174" s="6">
        <v>44083</v>
      </c>
      <c r="M174" s="24">
        <f t="shared" si="18"/>
        <v>37</v>
      </c>
      <c r="N174" s="12" t="str">
        <f t="shared" si="19"/>
        <v>Sim</v>
      </c>
      <c r="O174" s="2" t="s">
        <v>623</v>
      </c>
      <c r="P174" s="11"/>
      <c r="Q174" s="30" t="s">
        <v>22</v>
      </c>
      <c r="R174" s="30" t="str">
        <f t="shared" si="20"/>
        <v>F</v>
      </c>
      <c r="S174" s="4" t="s">
        <v>244</v>
      </c>
      <c r="T174" s="4" t="s">
        <v>91</v>
      </c>
      <c r="U174" s="4" t="s">
        <v>243</v>
      </c>
      <c r="V174" s="11" t="s">
        <v>618</v>
      </c>
      <c r="W174" s="4" t="s">
        <v>27</v>
      </c>
    </row>
    <row r="175" spans="1:23" ht="105" x14ac:dyDescent="0.25">
      <c r="A175"/>
      <c r="B175" s="2" t="str">
        <f t="shared" si="16"/>
        <v>RESPONDIDO</v>
      </c>
      <c r="C175" s="29" t="str">
        <f t="shared" ca="1" si="17"/>
        <v/>
      </c>
      <c r="D175" s="2" t="s">
        <v>619</v>
      </c>
      <c r="E175" s="4"/>
      <c r="F175" s="4" t="s">
        <v>12</v>
      </c>
      <c r="G175" s="4"/>
      <c r="H175" s="4"/>
      <c r="I175" s="9" t="s">
        <v>700</v>
      </c>
      <c r="J175" s="9"/>
      <c r="K175" s="3">
        <v>44046</v>
      </c>
      <c r="L175" s="6">
        <v>44081</v>
      </c>
      <c r="M175" s="24">
        <f t="shared" si="18"/>
        <v>35</v>
      </c>
      <c r="N175" s="12" t="str">
        <f t="shared" si="19"/>
        <v>Sim</v>
      </c>
      <c r="O175" s="2" t="s">
        <v>623</v>
      </c>
      <c r="P175" s="11"/>
      <c r="Q175" s="30" t="s">
        <v>22</v>
      </c>
      <c r="R175" s="30" t="str">
        <f t="shared" si="20"/>
        <v>F</v>
      </c>
      <c r="S175" s="4" t="s">
        <v>244</v>
      </c>
      <c r="T175" s="4" t="s">
        <v>91</v>
      </c>
      <c r="U175" s="4" t="s">
        <v>243</v>
      </c>
      <c r="V175" s="11" t="s">
        <v>620</v>
      </c>
      <c r="W175" s="4" t="s">
        <v>27</v>
      </c>
    </row>
    <row r="176" spans="1:23" ht="180" x14ac:dyDescent="0.25">
      <c r="A176"/>
      <c r="B176" s="2" t="str">
        <f t="shared" si="16"/>
        <v>RESPONDIDO</v>
      </c>
      <c r="C176" s="29" t="str">
        <f t="shared" ca="1" si="17"/>
        <v/>
      </c>
      <c r="D176" s="2" t="s">
        <v>621</v>
      </c>
      <c r="E176" s="4"/>
      <c r="F176" s="4" t="s">
        <v>12</v>
      </c>
      <c r="G176" s="4"/>
      <c r="H176" s="4"/>
      <c r="I176" s="9" t="s">
        <v>835</v>
      </c>
      <c r="J176" s="9"/>
      <c r="K176" s="3">
        <v>44046</v>
      </c>
      <c r="L176" s="6">
        <v>44153</v>
      </c>
      <c r="M176" s="24">
        <f t="shared" si="18"/>
        <v>107</v>
      </c>
      <c r="N176" s="12" t="str">
        <f t="shared" si="19"/>
        <v>Sim</v>
      </c>
      <c r="O176" s="2" t="s">
        <v>624</v>
      </c>
      <c r="P176" s="11"/>
      <c r="Q176" s="30" t="s">
        <v>22</v>
      </c>
      <c r="R176" s="30" t="str">
        <f t="shared" si="20"/>
        <v>F</v>
      </c>
      <c r="S176" s="4" t="s">
        <v>244</v>
      </c>
      <c r="T176" s="4" t="s">
        <v>91</v>
      </c>
      <c r="U176" s="4" t="s">
        <v>243</v>
      </c>
      <c r="V176" s="11" t="s">
        <v>622</v>
      </c>
      <c r="W176" s="4" t="s">
        <v>27</v>
      </c>
    </row>
    <row r="177" spans="1:23" ht="300" x14ac:dyDescent="0.25">
      <c r="A177"/>
      <c r="B177" s="2" t="str">
        <f t="shared" si="16"/>
        <v>RESPONDIDO</v>
      </c>
      <c r="C177" s="29" t="str">
        <f t="shared" ca="1" si="17"/>
        <v/>
      </c>
      <c r="D177" s="2" t="s">
        <v>628</v>
      </c>
      <c r="E177" s="4"/>
      <c r="F177" s="4" t="s">
        <v>12</v>
      </c>
      <c r="G177" s="4"/>
      <c r="H177" s="4"/>
      <c r="I177" s="9" t="s">
        <v>687</v>
      </c>
      <c r="J177" s="9"/>
      <c r="K177" s="3">
        <v>44054</v>
      </c>
      <c r="L177" s="6">
        <v>44070</v>
      </c>
      <c r="M177" s="24">
        <f t="shared" si="18"/>
        <v>16</v>
      </c>
      <c r="N177" s="12" t="str">
        <f t="shared" si="19"/>
        <v>Não</v>
      </c>
      <c r="O177" s="2" t="s">
        <v>564</v>
      </c>
      <c r="P177" s="11"/>
      <c r="Q177" s="30" t="s">
        <v>21</v>
      </c>
      <c r="R177" s="30" t="str">
        <f t="shared" si="20"/>
        <v>F</v>
      </c>
      <c r="S177" s="4" t="s">
        <v>244</v>
      </c>
      <c r="T177" s="4" t="s">
        <v>91</v>
      </c>
      <c r="U177" s="4" t="s">
        <v>243</v>
      </c>
      <c r="V177" s="11" t="s">
        <v>629</v>
      </c>
      <c r="W177" s="4" t="s">
        <v>30</v>
      </c>
    </row>
    <row r="178" spans="1:23" ht="135" x14ac:dyDescent="0.25">
      <c r="A178"/>
      <c r="B178" s="2" t="str">
        <f t="shared" si="16"/>
        <v>RESPONDIDO</v>
      </c>
      <c r="C178" s="29" t="str">
        <f t="shared" ca="1" si="17"/>
        <v/>
      </c>
      <c r="D178" s="2" t="s">
        <v>630</v>
      </c>
      <c r="E178" s="4"/>
      <c r="F178" s="4" t="s">
        <v>12</v>
      </c>
      <c r="G178" s="4"/>
      <c r="H178" s="4"/>
      <c r="I178" s="9" t="s">
        <v>449</v>
      </c>
      <c r="J178" s="9"/>
      <c r="K178" s="3">
        <v>44054</v>
      </c>
      <c r="L178" s="6">
        <v>44097</v>
      </c>
      <c r="M178" s="24">
        <f t="shared" si="18"/>
        <v>43</v>
      </c>
      <c r="N178" s="12" t="str">
        <f t="shared" si="19"/>
        <v>Sim</v>
      </c>
      <c r="O178" s="2" t="s">
        <v>631</v>
      </c>
      <c r="P178" s="11"/>
      <c r="Q178" s="30" t="s">
        <v>21</v>
      </c>
      <c r="R178" s="30" t="str">
        <f t="shared" si="20"/>
        <v>F</v>
      </c>
      <c r="S178" s="4" t="s">
        <v>244</v>
      </c>
      <c r="T178" s="4" t="s">
        <v>91</v>
      </c>
      <c r="U178" s="4" t="s">
        <v>243</v>
      </c>
      <c r="V178" s="11" t="s">
        <v>633</v>
      </c>
      <c r="W178" s="4" t="s">
        <v>27</v>
      </c>
    </row>
    <row r="179" spans="1:23" ht="135" x14ac:dyDescent="0.25">
      <c r="A179"/>
      <c r="B179" s="2" t="str">
        <f t="shared" si="11"/>
        <v>RESPONDIDO</v>
      </c>
      <c r="C179" s="29" t="str">
        <f t="shared" ca="1" si="12"/>
        <v/>
      </c>
      <c r="D179" s="2" t="s">
        <v>647</v>
      </c>
      <c r="E179" s="4"/>
      <c r="F179" s="4" t="s">
        <v>12</v>
      </c>
      <c r="G179" s="4"/>
      <c r="H179" s="4"/>
      <c r="I179" s="9" t="s">
        <v>650</v>
      </c>
      <c r="J179" s="9"/>
      <c r="K179" s="3">
        <v>44054</v>
      </c>
      <c r="L179" s="6">
        <v>44055</v>
      </c>
      <c r="M179" s="24">
        <f t="shared" si="13"/>
        <v>1</v>
      </c>
      <c r="N179" s="12" t="str">
        <f t="shared" si="14"/>
        <v>Não</v>
      </c>
      <c r="O179" s="2" t="s">
        <v>648</v>
      </c>
      <c r="P179" s="11"/>
      <c r="Q179" s="30" t="s">
        <v>21</v>
      </c>
      <c r="R179" s="30" t="str">
        <f t="shared" si="15"/>
        <v>F</v>
      </c>
      <c r="S179" s="4" t="s">
        <v>244</v>
      </c>
      <c r="T179" s="4" t="s">
        <v>91</v>
      </c>
      <c r="U179" s="4" t="s">
        <v>243</v>
      </c>
      <c r="V179" s="11" t="s">
        <v>649</v>
      </c>
      <c r="W179" s="4" t="s">
        <v>51</v>
      </c>
    </row>
    <row r="180" spans="1:23" ht="409.5" x14ac:dyDescent="0.25">
      <c r="A180"/>
      <c r="B180" s="2" t="str">
        <f t="shared" si="11"/>
        <v>RESPONDIDO</v>
      </c>
      <c r="C180" s="29" t="str">
        <f t="shared" ca="1" si="12"/>
        <v/>
      </c>
      <c r="D180" s="2" t="s">
        <v>651</v>
      </c>
      <c r="E180" s="4"/>
      <c r="F180" s="4" t="s">
        <v>12</v>
      </c>
      <c r="G180" s="4"/>
      <c r="H180" s="4"/>
      <c r="I180" s="9" t="s">
        <v>449</v>
      </c>
      <c r="J180" s="9"/>
      <c r="K180" s="3">
        <v>44056</v>
      </c>
      <c r="L180" s="6">
        <v>44070</v>
      </c>
      <c r="M180" s="24">
        <f t="shared" si="13"/>
        <v>14</v>
      </c>
      <c r="N180" s="12" t="str">
        <f t="shared" si="14"/>
        <v>Não</v>
      </c>
      <c r="O180" s="2" t="s">
        <v>652</v>
      </c>
      <c r="P180" s="11"/>
      <c r="Q180" s="30" t="s">
        <v>22</v>
      </c>
      <c r="R180" s="30" t="str">
        <f t="shared" si="15"/>
        <v>F</v>
      </c>
      <c r="S180" s="4" t="s">
        <v>654</v>
      </c>
      <c r="T180" s="4" t="s">
        <v>655</v>
      </c>
      <c r="U180" s="4" t="s">
        <v>243</v>
      </c>
      <c r="V180" s="11" t="s">
        <v>653</v>
      </c>
      <c r="W180" s="4" t="s">
        <v>30</v>
      </c>
    </row>
    <row r="181" spans="1:23" ht="75" x14ac:dyDescent="0.25">
      <c r="A181"/>
      <c r="B181" s="2" t="str">
        <f t="shared" si="11"/>
        <v>RESPONDIDO</v>
      </c>
      <c r="C181" s="29" t="str">
        <f t="shared" ca="1" si="12"/>
        <v/>
      </c>
      <c r="D181" s="2" t="s">
        <v>656</v>
      </c>
      <c r="E181" s="4"/>
      <c r="F181" s="4" t="s">
        <v>12</v>
      </c>
      <c r="G181" s="4"/>
      <c r="H181" s="4"/>
      <c r="I181" s="9" t="s">
        <v>449</v>
      </c>
      <c r="J181" s="9"/>
      <c r="K181" s="3">
        <v>44059</v>
      </c>
      <c r="L181" s="6">
        <v>44081</v>
      </c>
      <c r="M181" s="24">
        <f t="shared" si="13"/>
        <v>22</v>
      </c>
      <c r="N181" s="12" t="str">
        <f t="shared" si="14"/>
        <v>Sim</v>
      </c>
      <c r="O181" s="2" t="s">
        <v>564</v>
      </c>
      <c r="P181" s="11"/>
      <c r="Q181" s="30" t="s">
        <v>21</v>
      </c>
      <c r="R181" s="30" t="str">
        <f t="shared" si="15"/>
        <v>F</v>
      </c>
      <c r="S181" s="4" t="s">
        <v>244</v>
      </c>
      <c r="T181" s="4" t="s">
        <v>91</v>
      </c>
      <c r="U181" s="4" t="s">
        <v>243</v>
      </c>
      <c r="V181" s="11" t="s">
        <v>657</v>
      </c>
      <c r="W181" s="4" t="s">
        <v>27</v>
      </c>
    </row>
    <row r="182" spans="1:23" ht="135" x14ac:dyDescent="0.25">
      <c r="A182"/>
      <c r="B182" s="2" t="str">
        <f t="shared" si="11"/>
        <v>RESPONDIDO</v>
      </c>
      <c r="C182" s="29" t="str">
        <f t="shared" ca="1" si="12"/>
        <v/>
      </c>
      <c r="D182" s="2" t="s">
        <v>658</v>
      </c>
      <c r="E182" s="4"/>
      <c r="F182" s="4" t="s">
        <v>12</v>
      </c>
      <c r="G182" s="4"/>
      <c r="H182" s="4"/>
      <c r="I182" s="9" t="s">
        <v>664</v>
      </c>
      <c r="J182" s="9"/>
      <c r="K182" s="3">
        <v>44061</v>
      </c>
      <c r="L182" s="6">
        <v>44065</v>
      </c>
      <c r="M182" s="24">
        <f t="shared" si="13"/>
        <v>4</v>
      </c>
      <c r="N182" s="12" t="str">
        <f t="shared" si="14"/>
        <v>Não</v>
      </c>
      <c r="O182" s="2" t="s">
        <v>660</v>
      </c>
      <c r="P182" s="11"/>
      <c r="Q182" s="30" t="s">
        <v>21</v>
      </c>
      <c r="R182" s="30" t="str">
        <f t="shared" si="15"/>
        <v>F</v>
      </c>
      <c r="S182" s="4" t="s">
        <v>244</v>
      </c>
      <c r="T182" s="4" t="s">
        <v>91</v>
      </c>
      <c r="U182" s="4" t="s">
        <v>243</v>
      </c>
      <c r="V182" s="11" t="s">
        <v>662</v>
      </c>
      <c r="W182" s="4" t="s">
        <v>51</v>
      </c>
    </row>
    <row r="183" spans="1:23" ht="165" x14ac:dyDescent="0.25">
      <c r="A183"/>
      <c r="B183" s="2" t="str">
        <f t="shared" si="11"/>
        <v>RESPONDIDO</v>
      </c>
      <c r="C183" s="29" t="str">
        <f t="shared" ca="1" si="12"/>
        <v/>
      </c>
      <c r="D183" s="2" t="s">
        <v>659</v>
      </c>
      <c r="E183" s="4"/>
      <c r="F183" s="4" t="s">
        <v>12</v>
      </c>
      <c r="G183" s="4"/>
      <c r="H183" s="4"/>
      <c r="I183" s="9" t="s">
        <v>665</v>
      </c>
      <c r="J183" s="9"/>
      <c r="K183" s="3">
        <v>44061</v>
      </c>
      <c r="L183" s="6">
        <v>44062</v>
      </c>
      <c r="M183" s="24">
        <f t="shared" si="13"/>
        <v>1</v>
      </c>
      <c r="N183" s="12" t="str">
        <f t="shared" si="14"/>
        <v>Não</v>
      </c>
      <c r="O183" s="2" t="s">
        <v>661</v>
      </c>
      <c r="P183" s="11"/>
      <c r="Q183" s="30" t="s">
        <v>22</v>
      </c>
      <c r="R183" s="30" t="str">
        <f t="shared" si="15"/>
        <v>F</v>
      </c>
      <c r="S183" s="4" t="s">
        <v>244</v>
      </c>
      <c r="T183" s="4" t="s">
        <v>91</v>
      </c>
      <c r="U183" s="4" t="s">
        <v>243</v>
      </c>
      <c r="V183" s="11" t="s">
        <v>663</v>
      </c>
      <c r="W183" s="4" t="s">
        <v>59</v>
      </c>
    </row>
    <row r="184" spans="1:23" ht="61.5" x14ac:dyDescent="0.25">
      <c r="A184"/>
      <c r="B184" s="2" t="str">
        <f t="shared" si="11"/>
        <v>RESPONDIDO</v>
      </c>
      <c r="C184" s="29" t="str">
        <f t="shared" ca="1" si="12"/>
        <v/>
      </c>
      <c r="D184" s="2" t="s">
        <v>671</v>
      </c>
      <c r="E184" s="4"/>
      <c r="F184" s="4" t="s">
        <v>12</v>
      </c>
      <c r="G184" s="4"/>
      <c r="H184" s="4"/>
      <c r="I184" s="9" t="s">
        <v>714</v>
      </c>
      <c r="J184" s="9"/>
      <c r="K184" s="3">
        <v>44065</v>
      </c>
      <c r="L184" s="6">
        <v>44086</v>
      </c>
      <c r="M184" s="24">
        <f t="shared" si="13"/>
        <v>21</v>
      </c>
      <c r="N184" s="12" t="str">
        <f t="shared" si="14"/>
        <v>Sim</v>
      </c>
      <c r="O184" s="2" t="s">
        <v>564</v>
      </c>
      <c r="P184" s="11"/>
      <c r="Q184" s="30" t="s">
        <v>21</v>
      </c>
      <c r="R184" s="30" t="str">
        <f>IF(D184="","",IF(P184="","F","J"))</f>
        <v>F</v>
      </c>
      <c r="S184" s="4" t="s">
        <v>244</v>
      </c>
      <c r="T184" s="4" t="s">
        <v>91</v>
      </c>
      <c r="U184" s="4" t="s">
        <v>243</v>
      </c>
      <c r="V184" s="11" t="s">
        <v>679</v>
      </c>
      <c r="W184" s="4" t="s">
        <v>27</v>
      </c>
    </row>
    <row r="185" spans="1:23" ht="90" x14ac:dyDescent="0.25">
      <c r="A185"/>
      <c r="B185" s="2" t="str">
        <f t="shared" si="11"/>
        <v>RESPONDIDO</v>
      </c>
      <c r="C185" s="29" t="str">
        <f t="shared" ca="1" si="12"/>
        <v/>
      </c>
      <c r="D185" s="2" t="s">
        <v>672</v>
      </c>
      <c r="E185" s="4"/>
      <c r="F185" s="4" t="s">
        <v>12</v>
      </c>
      <c r="G185" s="4"/>
      <c r="H185" s="4"/>
      <c r="I185" s="9" t="s">
        <v>825</v>
      </c>
      <c r="J185" s="9"/>
      <c r="K185" s="3">
        <v>44065</v>
      </c>
      <c r="L185" s="6">
        <v>44140</v>
      </c>
      <c r="M185" s="24">
        <f t="shared" si="13"/>
        <v>75</v>
      </c>
      <c r="N185" s="12" t="str">
        <f t="shared" si="14"/>
        <v>Sim</v>
      </c>
      <c r="O185" s="2" t="s">
        <v>564</v>
      </c>
      <c r="P185" s="11"/>
      <c r="Q185" s="30" t="s">
        <v>21</v>
      </c>
      <c r="R185" s="30" t="str">
        <f t="shared" si="15"/>
        <v>F</v>
      </c>
      <c r="S185" s="4" t="s">
        <v>244</v>
      </c>
      <c r="T185" s="4" t="s">
        <v>91</v>
      </c>
      <c r="U185" s="4" t="s">
        <v>243</v>
      </c>
      <c r="V185" s="11" t="s">
        <v>680</v>
      </c>
      <c r="W185" s="4" t="s">
        <v>27</v>
      </c>
    </row>
    <row r="186" spans="1:23" ht="135" x14ac:dyDescent="0.25">
      <c r="A186"/>
      <c r="B186" s="2" t="str">
        <f t="shared" si="11"/>
        <v>RESPONDIDO</v>
      </c>
      <c r="C186" s="29" t="str">
        <f t="shared" ca="1" si="12"/>
        <v/>
      </c>
      <c r="D186" s="2" t="s">
        <v>673</v>
      </c>
      <c r="E186" s="4"/>
      <c r="F186" s="4" t="s">
        <v>12</v>
      </c>
      <c r="G186" s="4"/>
      <c r="H186" s="4"/>
      <c r="I186" s="9" t="s">
        <v>717</v>
      </c>
      <c r="J186" s="9"/>
      <c r="K186" s="3">
        <v>44065</v>
      </c>
      <c r="L186" s="6">
        <v>44086</v>
      </c>
      <c r="M186" s="24">
        <f t="shared" si="13"/>
        <v>21</v>
      </c>
      <c r="N186" s="12" t="str">
        <f t="shared" si="14"/>
        <v>Sim</v>
      </c>
      <c r="O186" s="2" t="s">
        <v>564</v>
      </c>
      <c r="P186" s="11"/>
      <c r="Q186" s="30" t="s">
        <v>21</v>
      </c>
      <c r="R186" s="30" t="str">
        <f t="shared" si="15"/>
        <v>F</v>
      </c>
      <c r="S186" s="4" t="s">
        <v>244</v>
      </c>
      <c r="T186" s="4" t="s">
        <v>91</v>
      </c>
      <c r="U186" s="4" t="s">
        <v>243</v>
      </c>
      <c r="V186" s="11" t="s">
        <v>681</v>
      </c>
      <c r="W186" s="4" t="s">
        <v>27</v>
      </c>
    </row>
    <row r="187" spans="1:23" ht="120" x14ac:dyDescent="0.25">
      <c r="A187"/>
      <c r="B187" s="2" t="str">
        <f t="shared" si="11"/>
        <v>RESPONDIDO</v>
      </c>
      <c r="C187" s="29" t="str">
        <f t="shared" ca="1" si="12"/>
        <v/>
      </c>
      <c r="D187" s="2" t="s">
        <v>674</v>
      </c>
      <c r="E187" s="4"/>
      <c r="F187" s="4" t="s">
        <v>12</v>
      </c>
      <c r="G187" s="4"/>
      <c r="H187" s="4"/>
      <c r="I187" s="9" t="s">
        <v>716</v>
      </c>
      <c r="J187" s="9"/>
      <c r="K187" s="3">
        <v>44065</v>
      </c>
      <c r="L187" s="6">
        <v>44086</v>
      </c>
      <c r="M187" s="24">
        <f t="shared" si="13"/>
        <v>21</v>
      </c>
      <c r="N187" s="12" t="str">
        <f t="shared" si="14"/>
        <v>Sim</v>
      </c>
      <c r="O187" s="2" t="s">
        <v>564</v>
      </c>
      <c r="P187" s="11"/>
      <c r="Q187" s="30" t="s">
        <v>21</v>
      </c>
      <c r="R187" s="30" t="str">
        <f t="shared" si="15"/>
        <v>F</v>
      </c>
      <c r="S187" s="4" t="s">
        <v>244</v>
      </c>
      <c r="T187" s="4" t="s">
        <v>91</v>
      </c>
      <c r="U187" s="4" t="s">
        <v>243</v>
      </c>
      <c r="V187" s="11" t="s">
        <v>682</v>
      </c>
      <c r="W187" s="4" t="s">
        <v>27</v>
      </c>
    </row>
    <row r="188" spans="1:23" ht="135" x14ac:dyDescent="0.25">
      <c r="A188"/>
      <c r="B188" s="2" t="str">
        <f t="shared" si="11"/>
        <v>RESPONDIDO</v>
      </c>
      <c r="C188" s="29" t="str">
        <f t="shared" ca="1" si="12"/>
        <v/>
      </c>
      <c r="D188" s="2" t="s">
        <v>675</v>
      </c>
      <c r="E188" s="4"/>
      <c r="F188" s="4" t="s">
        <v>12</v>
      </c>
      <c r="G188" s="4"/>
      <c r="H188" s="4"/>
      <c r="I188" s="9" t="s">
        <v>715</v>
      </c>
      <c r="J188" s="9"/>
      <c r="K188" s="3">
        <v>44065</v>
      </c>
      <c r="L188" s="6">
        <v>44086</v>
      </c>
      <c r="M188" s="24">
        <f t="shared" si="13"/>
        <v>21</v>
      </c>
      <c r="N188" s="12" t="str">
        <f t="shared" si="14"/>
        <v>Sim</v>
      </c>
      <c r="O188" s="2" t="s">
        <v>564</v>
      </c>
      <c r="P188" s="11"/>
      <c r="Q188" s="30" t="s">
        <v>21</v>
      </c>
      <c r="R188" s="30" t="str">
        <f t="shared" si="15"/>
        <v>F</v>
      </c>
      <c r="S188" s="4" t="s">
        <v>244</v>
      </c>
      <c r="T188" s="4" t="s">
        <v>91</v>
      </c>
      <c r="U188" s="4" t="s">
        <v>243</v>
      </c>
      <c r="V188" s="11" t="s">
        <v>683</v>
      </c>
      <c r="W188" s="4" t="s">
        <v>27</v>
      </c>
    </row>
    <row r="189" spans="1:23" ht="61.5" x14ac:dyDescent="0.25">
      <c r="A189"/>
      <c r="B189" s="2" t="str">
        <f t="shared" si="11"/>
        <v>RESPONDIDO</v>
      </c>
      <c r="C189" s="29" t="str">
        <f t="shared" ca="1" si="12"/>
        <v/>
      </c>
      <c r="D189" s="2" t="s">
        <v>676</v>
      </c>
      <c r="E189" s="4"/>
      <c r="F189" s="4" t="s">
        <v>12</v>
      </c>
      <c r="G189" s="4"/>
      <c r="H189" s="4"/>
      <c r="I189" s="9" t="s">
        <v>449</v>
      </c>
      <c r="J189" s="9"/>
      <c r="K189" s="3">
        <v>44066</v>
      </c>
      <c r="L189" s="6">
        <v>44086</v>
      </c>
      <c r="M189" s="24">
        <f t="shared" si="13"/>
        <v>20</v>
      </c>
      <c r="N189" s="12" t="str">
        <f t="shared" si="14"/>
        <v>Não</v>
      </c>
      <c r="O189" s="2" t="s">
        <v>564</v>
      </c>
      <c r="P189" s="11"/>
      <c r="Q189" s="30" t="s">
        <v>21</v>
      </c>
      <c r="R189" s="30" t="str">
        <f t="shared" si="15"/>
        <v>F</v>
      </c>
      <c r="S189" s="4" t="s">
        <v>244</v>
      </c>
      <c r="T189" s="4" t="s">
        <v>91</v>
      </c>
      <c r="U189" s="4" t="s">
        <v>243</v>
      </c>
      <c r="V189" s="11" t="s">
        <v>684</v>
      </c>
      <c r="W189" s="4" t="s">
        <v>30</v>
      </c>
    </row>
    <row r="190" spans="1:23" ht="90" x14ac:dyDescent="0.25">
      <c r="A190"/>
      <c r="B190" s="2" t="str">
        <f t="shared" si="11"/>
        <v>RESPONDIDO</v>
      </c>
      <c r="C190" s="29" t="str">
        <f t="shared" ca="1" si="12"/>
        <v/>
      </c>
      <c r="D190" s="2" t="s">
        <v>677</v>
      </c>
      <c r="E190" s="4"/>
      <c r="F190" s="4" t="s">
        <v>12</v>
      </c>
      <c r="G190" s="4"/>
      <c r="H190" s="4"/>
      <c r="I190" s="9" t="s">
        <v>449</v>
      </c>
      <c r="J190" s="9"/>
      <c r="K190" s="3">
        <v>44068</v>
      </c>
      <c r="L190" s="6">
        <v>44090</v>
      </c>
      <c r="M190" s="24">
        <f t="shared" si="13"/>
        <v>22</v>
      </c>
      <c r="N190" s="12" t="str">
        <f t="shared" si="14"/>
        <v>Sim</v>
      </c>
      <c r="O190" s="2" t="s">
        <v>541</v>
      </c>
      <c r="P190" s="11"/>
      <c r="Q190" s="30" t="s">
        <v>21</v>
      </c>
      <c r="R190" s="30" t="str">
        <f t="shared" si="15"/>
        <v>F</v>
      </c>
      <c r="S190" s="4" t="s">
        <v>244</v>
      </c>
      <c r="T190" s="4" t="s">
        <v>91</v>
      </c>
      <c r="U190" s="4" t="s">
        <v>243</v>
      </c>
      <c r="V190" s="11" t="s">
        <v>685</v>
      </c>
      <c r="W190" s="4" t="s">
        <v>28</v>
      </c>
    </row>
    <row r="191" spans="1:23" ht="120" x14ac:dyDescent="0.25">
      <c r="A191"/>
      <c r="B191" s="2" t="str">
        <f t="shared" si="11"/>
        <v>RESPONDIDO</v>
      </c>
      <c r="C191" s="29" t="str">
        <f t="shared" ca="1" si="12"/>
        <v/>
      </c>
      <c r="D191" s="2" t="s">
        <v>678</v>
      </c>
      <c r="E191" s="4"/>
      <c r="F191" s="4" t="s">
        <v>12</v>
      </c>
      <c r="G191" s="4"/>
      <c r="H191" s="4"/>
      <c r="I191" s="9" t="s">
        <v>449</v>
      </c>
      <c r="J191" s="9"/>
      <c r="K191" s="3">
        <v>44068</v>
      </c>
      <c r="L191" s="6">
        <v>44090</v>
      </c>
      <c r="M191" s="24">
        <f t="shared" si="13"/>
        <v>22</v>
      </c>
      <c r="N191" s="12" t="str">
        <f t="shared" si="14"/>
        <v>Sim</v>
      </c>
      <c r="O191" s="2" t="s">
        <v>541</v>
      </c>
      <c r="P191" s="11"/>
      <c r="Q191" s="30" t="s">
        <v>21</v>
      </c>
      <c r="R191" s="30" t="str">
        <f t="shared" si="15"/>
        <v>F</v>
      </c>
      <c r="S191" s="4" t="s">
        <v>244</v>
      </c>
      <c r="T191" s="4" t="s">
        <v>91</v>
      </c>
      <c r="U191" s="4" t="s">
        <v>243</v>
      </c>
      <c r="V191" s="11" t="s">
        <v>686</v>
      </c>
      <c r="W191" s="4" t="s">
        <v>28</v>
      </c>
    </row>
    <row r="192" spans="1:23" ht="75" x14ac:dyDescent="0.25">
      <c r="A192"/>
      <c r="B192" s="2" t="str">
        <f t="shared" si="11"/>
        <v>RESPONDIDO</v>
      </c>
      <c r="C192" s="29" t="str">
        <f t="shared" ca="1" si="12"/>
        <v/>
      </c>
      <c r="D192" s="2" t="s">
        <v>689</v>
      </c>
      <c r="E192" s="4"/>
      <c r="F192" s="4" t="s">
        <v>12</v>
      </c>
      <c r="G192" s="4"/>
      <c r="H192" s="4"/>
      <c r="I192" s="9" t="s">
        <v>705</v>
      </c>
      <c r="J192" s="9"/>
      <c r="K192" s="3">
        <v>44071</v>
      </c>
      <c r="L192" s="6">
        <v>44074</v>
      </c>
      <c r="M192" s="24">
        <f t="shared" si="13"/>
        <v>3</v>
      </c>
      <c r="N192" s="12" t="str">
        <f t="shared" si="14"/>
        <v>Não</v>
      </c>
      <c r="O192" s="2" t="s">
        <v>697</v>
      </c>
      <c r="P192" s="11"/>
      <c r="Q192" s="30"/>
      <c r="R192" s="30" t="str">
        <f t="shared" si="15"/>
        <v>F</v>
      </c>
      <c r="S192" s="4" t="s">
        <v>244</v>
      </c>
      <c r="T192" s="4" t="s">
        <v>91</v>
      </c>
      <c r="U192" s="4" t="s">
        <v>243</v>
      </c>
      <c r="V192" s="11" t="s">
        <v>696</v>
      </c>
      <c r="W192" s="4" t="s">
        <v>51</v>
      </c>
    </row>
    <row r="193" spans="1:23" ht="61.5" x14ac:dyDescent="0.25">
      <c r="A193"/>
      <c r="B193" s="2" t="str">
        <f t="shared" si="11"/>
        <v>RESPONDIDO</v>
      </c>
      <c r="C193" s="29" t="str">
        <f t="shared" ca="1" si="12"/>
        <v/>
      </c>
      <c r="D193" s="2" t="s">
        <v>690</v>
      </c>
      <c r="E193" s="4"/>
      <c r="F193" s="4" t="s">
        <v>12</v>
      </c>
      <c r="G193" s="4"/>
      <c r="H193" s="4"/>
      <c r="I193" s="9" t="s">
        <v>723</v>
      </c>
      <c r="J193" s="9"/>
      <c r="K193" s="3">
        <v>44076</v>
      </c>
      <c r="L193" s="6">
        <v>44099</v>
      </c>
      <c r="M193" s="24">
        <f t="shared" si="13"/>
        <v>23</v>
      </c>
      <c r="N193" s="12" t="str">
        <f t="shared" si="14"/>
        <v>Sim</v>
      </c>
      <c r="O193" s="2"/>
      <c r="P193" s="11" t="s">
        <v>691</v>
      </c>
      <c r="Q193" s="30"/>
      <c r="R193" s="30" t="str">
        <f t="shared" si="15"/>
        <v>J</v>
      </c>
      <c r="S193" s="4" t="s">
        <v>244</v>
      </c>
      <c r="T193" s="4" t="s">
        <v>91</v>
      </c>
      <c r="U193" s="4" t="s">
        <v>243</v>
      </c>
      <c r="V193" s="11" t="s">
        <v>692</v>
      </c>
      <c r="W193" s="4" t="s">
        <v>52</v>
      </c>
    </row>
    <row r="194" spans="1:23" ht="180" x14ac:dyDescent="0.25">
      <c r="A194"/>
      <c r="B194" s="2" t="str">
        <f t="shared" si="11"/>
        <v>RESPONDIDO</v>
      </c>
      <c r="C194" s="29" t="str">
        <f t="shared" ca="1" si="12"/>
        <v/>
      </c>
      <c r="D194" s="2" t="s">
        <v>693</v>
      </c>
      <c r="E194" s="4"/>
      <c r="F194" s="4" t="s">
        <v>12</v>
      </c>
      <c r="G194" s="4"/>
      <c r="H194" s="4"/>
      <c r="I194" s="9" t="s">
        <v>449</v>
      </c>
      <c r="J194" s="9"/>
      <c r="K194" s="3">
        <v>44080</v>
      </c>
      <c r="L194" s="6">
        <v>44102</v>
      </c>
      <c r="M194" s="24">
        <f t="shared" si="13"/>
        <v>22</v>
      </c>
      <c r="N194" s="12" t="str">
        <f t="shared" si="14"/>
        <v>Sim</v>
      </c>
      <c r="O194" s="2" t="s">
        <v>694</v>
      </c>
      <c r="P194" s="11"/>
      <c r="Q194" s="30" t="s">
        <v>21</v>
      </c>
      <c r="R194" s="30" t="str">
        <f t="shared" si="15"/>
        <v>F</v>
      </c>
      <c r="S194" s="4" t="s">
        <v>698</v>
      </c>
      <c r="T194" s="4" t="s">
        <v>699</v>
      </c>
      <c r="U194" s="4" t="s">
        <v>243</v>
      </c>
      <c r="V194" s="11" t="s">
        <v>695</v>
      </c>
      <c r="W194" s="4" t="s">
        <v>33</v>
      </c>
    </row>
    <row r="195" spans="1:23" ht="61.5" x14ac:dyDescent="0.25">
      <c r="A195"/>
      <c r="B195" s="2" t="str">
        <f t="shared" si="11"/>
        <v>RESPONDIDO</v>
      </c>
      <c r="C195" s="29" t="str">
        <f t="shared" ca="1" si="12"/>
        <v/>
      </c>
      <c r="D195" s="2" t="s">
        <v>707</v>
      </c>
      <c r="E195" s="4"/>
      <c r="F195" s="4" t="s">
        <v>12</v>
      </c>
      <c r="G195" s="4"/>
      <c r="H195" s="4"/>
      <c r="I195" s="9" t="s">
        <v>737</v>
      </c>
      <c r="J195" s="9"/>
      <c r="K195" s="3">
        <v>44084</v>
      </c>
      <c r="L195" s="6">
        <v>44110</v>
      </c>
      <c r="M195" s="24">
        <f t="shared" si="13"/>
        <v>26</v>
      </c>
      <c r="N195" s="12" t="str">
        <f t="shared" si="14"/>
        <v>Sim</v>
      </c>
      <c r="O195" s="2" t="s">
        <v>708</v>
      </c>
      <c r="P195" s="11"/>
      <c r="Q195" s="30" t="s">
        <v>21</v>
      </c>
      <c r="R195" s="30" t="str">
        <f t="shared" si="15"/>
        <v>F</v>
      </c>
      <c r="S195" s="4" t="s">
        <v>244</v>
      </c>
      <c r="T195" s="4" t="s">
        <v>91</v>
      </c>
      <c r="U195" s="4" t="s">
        <v>243</v>
      </c>
      <c r="V195" s="11" t="s">
        <v>709</v>
      </c>
      <c r="W195" s="4" t="s">
        <v>52</v>
      </c>
    </row>
    <row r="196" spans="1:23" ht="61.5" x14ac:dyDescent="0.25">
      <c r="A196"/>
      <c r="B196" s="2" t="str">
        <f t="shared" si="11"/>
        <v>RESPONDIDO</v>
      </c>
      <c r="C196" s="29" t="str">
        <f t="shared" ca="1" si="12"/>
        <v/>
      </c>
      <c r="D196" s="2" t="s">
        <v>710</v>
      </c>
      <c r="E196" s="4"/>
      <c r="F196" s="4" t="s">
        <v>12</v>
      </c>
      <c r="G196" s="4"/>
      <c r="H196" s="4"/>
      <c r="I196" s="9" t="s">
        <v>738</v>
      </c>
      <c r="J196" s="9"/>
      <c r="K196" s="3">
        <v>44084</v>
      </c>
      <c r="L196" s="6">
        <v>44110</v>
      </c>
      <c r="M196" s="24">
        <f t="shared" si="13"/>
        <v>26</v>
      </c>
      <c r="N196" s="12" t="str">
        <f t="shared" si="14"/>
        <v>Sim</v>
      </c>
      <c r="O196" s="2" t="s">
        <v>708</v>
      </c>
      <c r="P196" s="11"/>
      <c r="Q196" s="30" t="s">
        <v>21</v>
      </c>
      <c r="R196" s="30" t="str">
        <f t="shared" si="15"/>
        <v>F</v>
      </c>
      <c r="S196" s="4" t="s">
        <v>244</v>
      </c>
      <c r="T196" s="4" t="s">
        <v>91</v>
      </c>
      <c r="U196" s="4" t="s">
        <v>243</v>
      </c>
      <c r="V196" s="11" t="s">
        <v>711</v>
      </c>
      <c r="W196" s="4" t="s">
        <v>52</v>
      </c>
    </row>
    <row r="197" spans="1:23" ht="240" x14ac:dyDescent="0.25">
      <c r="A197"/>
      <c r="B197" s="2" t="str">
        <f t="shared" si="11"/>
        <v>RESPONDIDO</v>
      </c>
      <c r="C197" s="29" t="str">
        <f t="shared" ca="1" si="12"/>
        <v/>
      </c>
      <c r="D197" s="2" t="s">
        <v>712</v>
      </c>
      <c r="E197" s="4"/>
      <c r="F197" s="4" t="s">
        <v>12</v>
      </c>
      <c r="G197" s="4"/>
      <c r="H197" s="4"/>
      <c r="I197" s="9" t="s">
        <v>449</v>
      </c>
      <c r="J197" s="9"/>
      <c r="K197" s="3">
        <v>44085</v>
      </c>
      <c r="L197" s="6">
        <v>44102</v>
      </c>
      <c r="M197" s="24">
        <f t="shared" si="13"/>
        <v>17</v>
      </c>
      <c r="N197" s="12" t="str">
        <f t="shared" si="14"/>
        <v>Não</v>
      </c>
      <c r="O197" s="2" t="s">
        <v>660</v>
      </c>
      <c r="P197" s="11"/>
      <c r="Q197" s="30" t="s">
        <v>21</v>
      </c>
      <c r="R197" s="30" t="str">
        <f t="shared" si="15"/>
        <v>F</v>
      </c>
      <c r="S197" s="4" t="s">
        <v>244</v>
      </c>
      <c r="T197" s="4" t="s">
        <v>91</v>
      </c>
      <c r="U197" s="4" t="s">
        <v>243</v>
      </c>
      <c r="V197" s="11" t="s">
        <v>713</v>
      </c>
      <c r="W197" s="4" t="s">
        <v>28</v>
      </c>
    </row>
    <row r="198" spans="1:23" ht="61.5" x14ac:dyDescent="0.25">
      <c r="A198"/>
      <c r="B198" s="2" t="str">
        <f t="shared" si="11"/>
        <v>RESPONDIDO</v>
      </c>
      <c r="C198" s="29" t="str">
        <f t="shared" ca="1" si="12"/>
        <v/>
      </c>
      <c r="D198" s="2" t="s">
        <v>718</v>
      </c>
      <c r="E198" s="4"/>
      <c r="F198" s="4" t="s">
        <v>12</v>
      </c>
      <c r="G198" s="4"/>
      <c r="H198" s="4"/>
      <c r="I198" s="9" t="s">
        <v>449</v>
      </c>
      <c r="J198" s="9"/>
      <c r="K198" s="3">
        <v>44090</v>
      </c>
      <c r="L198" s="6">
        <v>44117</v>
      </c>
      <c r="M198" s="24">
        <f t="shared" si="13"/>
        <v>27</v>
      </c>
      <c r="N198" s="12" t="str">
        <f t="shared" si="14"/>
        <v>Sim</v>
      </c>
      <c r="O198" s="2"/>
      <c r="P198" s="11" t="s">
        <v>719</v>
      </c>
      <c r="Q198" s="30"/>
      <c r="R198" s="30" t="str">
        <f t="shared" si="15"/>
        <v>J</v>
      </c>
      <c r="S198" s="4" t="s">
        <v>276</v>
      </c>
      <c r="T198" s="4" t="s">
        <v>91</v>
      </c>
      <c r="U198" s="4" t="s">
        <v>243</v>
      </c>
      <c r="V198" s="11" t="s">
        <v>449</v>
      </c>
      <c r="W198" s="4" t="s">
        <v>26</v>
      </c>
    </row>
    <row r="199" spans="1:23" ht="90" x14ac:dyDescent="0.25">
      <c r="A199"/>
      <c r="B199" s="2" t="str">
        <f t="shared" si="11"/>
        <v>RESPONDIDO</v>
      </c>
      <c r="C199" s="29" t="str">
        <f t="shared" ca="1" si="12"/>
        <v/>
      </c>
      <c r="D199" s="2" t="s">
        <v>720</v>
      </c>
      <c r="E199" s="4"/>
      <c r="F199" s="4" t="s">
        <v>12</v>
      </c>
      <c r="G199" s="4"/>
      <c r="H199" s="4"/>
      <c r="I199" s="9" t="s">
        <v>759</v>
      </c>
      <c r="J199" s="9"/>
      <c r="K199" s="3">
        <v>44090</v>
      </c>
      <c r="L199" s="6">
        <v>44117</v>
      </c>
      <c r="M199" s="24">
        <f t="shared" si="13"/>
        <v>27</v>
      </c>
      <c r="N199" s="12" t="str">
        <f t="shared" si="14"/>
        <v>Sim</v>
      </c>
      <c r="O199" s="2" t="s">
        <v>721</v>
      </c>
      <c r="P199" s="11"/>
      <c r="Q199" s="30" t="s">
        <v>21</v>
      </c>
      <c r="R199" s="30" t="str">
        <f t="shared" si="15"/>
        <v>F</v>
      </c>
      <c r="S199" s="4" t="s">
        <v>244</v>
      </c>
      <c r="T199" s="4" t="s">
        <v>91</v>
      </c>
      <c r="U199" s="4" t="s">
        <v>243</v>
      </c>
      <c r="V199" s="11" t="s">
        <v>722</v>
      </c>
      <c r="W199" s="4" t="s">
        <v>28</v>
      </c>
    </row>
    <row r="200" spans="1:23" ht="345" x14ac:dyDescent="0.25">
      <c r="A200"/>
      <c r="B200" s="2" t="str">
        <f t="shared" si="11"/>
        <v>RESPONDIDO</v>
      </c>
      <c r="C200" s="29" t="str">
        <f t="shared" ca="1" si="12"/>
        <v/>
      </c>
      <c r="D200" s="2" t="s">
        <v>724</v>
      </c>
      <c r="E200" s="4"/>
      <c r="F200" s="4" t="s">
        <v>12</v>
      </c>
      <c r="G200" s="4"/>
      <c r="H200" s="4"/>
      <c r="I200" s="9" t="s">
        <v>776</v>
      </c>
      <c r="J200" s="9"/>
      <c r="K200" s="3">
        <v>44100</v>
      </c>
      <c r="L200" s="6">
        <v>44119</v>
      </c>
      <c r="M200" s="24">
        <f t="shared" si="13"/>
        <v>19</v>
      </c>
      <c r="N200" s="12" t="str">
        <f t="shared" si="14"/>
        <v>Não</v>
      </c>
      <c r="O200" s="2" t="s">
        <v>725</v>
      </c>
      <c r="P200" s="11"/>
      <c r="Q200" s="30" t="s">
        <v>21</v>
      </c>
      <c r="R200" s="30" t="str">
        <f t="shared" si="15"/>
        <v>F</v>
      </c>
      <c r="S200" s="4" t="s">
        <v>244</v>
      </c>
      <c r="T200" s="4" t="s">
        <v>91</v>
      </c>
      <c r="U200" s="4" t="s">
        <v>243</v>
      </c>
      <c r="V200" s="11" t="s">
        <v>726</v>
      </c>
      <c r="W200" s="4" t="s">
        <v>31</v>
      </c>
    </row>
    <row r="201" spans="1:23" ht="105" x14ac:dyDescent="0.25">
      <c r="A201"/>
      <c r="B201" s="2" t="str">
        <f t="shared" si="11"/>
        <v>RESPONDIDO</v>
      </c>
      <c r="C201" s="29" t="str">
        <f t="shared" ca="1" si="12"/>
        <v/>
      </c>
      <c r="D201" s="2" t="s">
        <v>727</v>
      </c>
      <c r="E201" s="4"/>
      <c r="F201" s="4" t="s">
        <v>12</v>
      </c>
      <c r="G201" s="4"/>
      <c r="H201" s="4"/>
      <c r="I201" s="9" t="s">
        <v>729</v>
      </c>
      <c r="J201" s="9"/>
      <c r="K201" s="3">
        <v>44102</v>
      </c>
      <c r="L201" s="6">
        <v>44104</v>
      </c>
      <c r="M201" s="24">
        <f t="shared" si="13"/>
        <v>2</v>
      </c>
      <c r="N201" s="12" t="str">
        <f t="shared" si="14"/>
        <v>Não</v>
      </c>
      <c r="O201" s="2" t="s">
        <v>728</v>
      </c>
      <c r="P201" s="11"/>
      <c r="Q201" s="30" t="s">
        <v>22</v>
      </c>
      <c r="R201" s="30" t="str">
        <f t="shared" si="15"/>
        <v>F</v>
      </c>
      <c r="S201" s="4" t="s">
        <v>276</v>
      </c>
      <c r="T201" s="4" t="s">
        <v>91</v>
      </c>
      <c r="U201" s="4" t="s">
        <v>243</v>
      </c>
      <c r="V201" s="11" t="s">
        <v>730</v>
      </c>
      <c r="W201" s="4" t="s">
        <v>52</v>
      </c>
    </row>
    <row r="202" spans="1:23" ht="90" x14ac:dyDescent="0.25">
      <c r="A202"/>
      <c r="B202" s="2" t="str">
        <f t="shared" si="11"/>
        <v>RESPONDIDO</v>
      </c>
      <c r="C202" s="29" t="str">
        <f t="shared" ca="1" si="12"/>
        <v/>
      </c>
      <c r="D202" s="2" t="s">
        <v>731</v>
      </c>
      <c r="E202" s="4"/>
      <c r="F202" s="4" t="s">
        <v>12</v>
      </c>
      <c r="G202" s="4"/>
      <c r="H202" s="4"/>
      <c r="I202" s="9" t="s">
        <v>805</v>
      </c>
      <c r="J202" s="9"/>
      <c r="K202" s="3">
        <v>44104</v>
      </c>
      <c r="L202" s="6">
        <v>44124</v>
      </c>
      <c r="M202" s="24">
        <f t="shared" si="13"/>
        <v>20</v>
      </c>
      <c r="N202" s="12" t="str">
        <f t="shared" si="14"/>
        <v>Não</v>
      </c>
      <c r="O202" s="2" t="s">
        <v>733</v>
      </c>
      <c r="P202" s="11" t="s">
        <v>732</v>
      </c>
      <c r="Q202" s="30"/>
      <c r="R202" s="30" t="str">
        <f t="shared" si="15"/>
        <v>J</v>
      </c>
      <c r="S202" s="4" t="s">
        <v>276</v>
      </c>
      <c r="T202" s="4" t="s">
        <v>91</v>
      </c>
      <c r="U202" s="4" t="s">
        <v>243</v>
      </c>
      <c r="V202" s="11" t="s">
        <v>734</v>
      </c>
      <c r="W202" s="4" t="s">
        <v>52</v>
      </c>
    </row>
    <row r="203" spans="1:23" ht="300" x14ac:dyDescent="0.25">
      <c r="A203"/>
      <c r="B203" s="2" t="str">
        <f t="shared" si="11"/>
        <v>RESPONDIDO</v>
      </c>
      <c r="C203" s="29" t="str">
        <f t="shared" ca="1" si="12"/>
        <v/>
      </c>
      <c r="D203" s="2" t="s">
        <v>735</v>
      </c>
      <c r="E203" s="4"/>
      <c r="F203" s="4" t="s">
        <v>12</v>
      </c>
      <c r="G203" s="4"/>
      <c r="H203" s="4"/>
      <c r="I203" s="9" t="s">
        <v>449</v>
      </c>
      <c r="J203" s="9"/>
      <c r="K203" s="3">
        <v>44104</v>
      </c>
      <c r="L203" s="6">
        <v>44132</v>
      </c>
      <c r="M203" s="24">
        <f t="shared" si="13"/>
        <v>28</v>
      </c>
      <c r="N203" s="12" t="str">
        <f t="shared" si="14"/>
        <v>Sim</v>
      </c>
      <c r="O203" s="2" t="s">
        <v>179</v>
      </c>
      <c r="P203" s="11" t="s">
        <v>549</v>
      </c>
      <c r="Q203" s="30" t="s">
        <v>22</v>
      </c>
      <c r="R203" s="30" t="str">
        <f t="shared" si="15"/>
        <v>J</v>
      </c>
      <c r="S203" s="4" t="s">
        <v>547</v>
      </c>
      <c r="T203" s="4" t="s">
        <v>256</v>
      </c>
      <c r="U203" s="4" t="s">
        <v>243</v>
      </c>
      <c r="V203" s="11" t="s">
        <v>736</v>
      </c>
      <c r="W203" s="4" t="s">
        <v>63</v>
      </c>
    </row>
    <row r="204" spans="1:23" ht="409.5" x14ac:dyDescent="0.25">
      <c r="A204"/>
      <c r="B204" s="2" t="str">
        <f t="shared" si="11"/>
        <v>RESPONDIDO</v>
      </c>
      <c r="C204" s="29" t="str">
        <f t="shared" ca="1" si="12"/>
        <v/>
      </c>
      <c r="D204" s="2" t="s">
        <v>739</v>
      </c>
      <c r="E204" s="4"/>
      <c r="F204" s="4" t="s">
        <v>12</v>
      </c>
      <c r="G204" s="4"/>
      <c r="H204" s="4"/>
      <c r="I204" s="9" t="s">
        <v>803</v>
      </c>
      <c r="J204" s="9"/>
      <c r="K204" s="3">
        <v>44111</v>
      </c>
      <c r="L204" s="6">
        <v>44124</v>
      </c>
      <c r="M204" s="24">
        <f t="shared" si="13"/>
        <v>13</v>
      </c>
      <c r="N204" s="12" t="str">
        <f t="shared" si="14"/>
        <v>Não</v>
      </c>
      <c r="O204" s="2" t="s">
        <v>740</v>
      </c>
      <c r="P204" s="11"/>
      <c r="Q204" s="30" t="s">
        <v>22</v>
      </c>
      <c r="R204" s="30" t="str">
        <f t="shared" si="15"/>
        <v>F</v>
      </c>
      <c r="S204" s="4" t="s">
        <v>244</v>
      </c>
      <c r="T204" s="4" t="s">
        <v>91</v>
      </c>
      <c r="U204" s="4" t="s">
        <v>243</v>
      </c>
      <c r="V204" s="11" t="s">
        <v>741</v>
      </c>
      <c r="W204" s="4" t="s">
        <v>30</v>
      </c>
    </row>
    <row r="205" spans="1:23" ht="105" x14ac:dyDescent="0.25">
      <c r="A205"/>
      <c r="B205" s="2" t="str">
        <f t="shared" si="11"/>
        <v>RESPONDIDO</v>
      </c>
      <c r="C205" s="29" t="str">
        <f t="shared" ca="1" si="12"/>
        <v/>
      </c>
      <c r="D205" s="2" t="s">
        <v>742</v>
      </c>
      <c r="E205" s="4"/>
      <c r="F205" s="4" t="s">
        <v>12</v>
      </c>
      <c r="G205" s="4"/>
      <c r="H205" s="4"/>
      <c r="I205" s="9" t="s">
        <v>942</v>
      </c>
      <c r="J205" s="9"/>
      <c r="K205" s="3">
        <v>44111</v>
      </c>
      <c r="L205" s="6">
        <v>44223</v>
      </c>
      <c r="M205" s="24">
        <f t="shared" si="13"/>
        <v>112</v>
      </c>
      <c r="N205" s="12" t="str">
        <f t="shared" si="14"/>
        <v>Sim</v>
      </c>
      <c r="O205" s="2" t="s">
        <v>541</v>
      </c>
      <c r="P205" s="11"/>
      <c r="Q205" s="30" t="s">
        <v>21</v>
      </c>
      <c r="R205" s="30" t="str">
        <f t="shared" si="15"/>
        <v>F</v>
      </c>
      <c r="S205" s="4" t="s">
        <v>244</v>
      </c>
      <c r="T205" s="4" t="s">
        <v>91</v>
      </c>
      <c r="U205" s="4" t="s">
        <v>243</v>
      </c>
      <c r="V205" s="11" t="s">
        <v>743</v>
      </c>
      <c r="W205" s="4" t="s">
        <v>26</v>
      </c>
    </row>
    <row r="206" spans="1:23" ht="90" x14ac:dyDescent="0.25">
      <c r="A206"/>
      <c r="B206" s="2" t="str">
        <f t="shared" si="11"/>
        <v>RESPONDIDO</v>
      </c>
      <c r="C206" s="29" t="str">
        <f t="shared" ca="1" si="12"/>
        <v/>
      </c>
      <c r="D206" s="2" t="s">
        <v>744</v>
      </c>
      <c r="E206" s="4"/>
      <c r="F206" s="4" t="s">
        <v>12</v>
      </c>
      <c r="G206" s="4"/>
      <c r="H206" s="4"/>
      <c r="I206" s="9" t="s">
        <v>449</v>
      </c>
      <c r="J206" s="9"/>
      <c r="K206" s="3">
        <v>44111</v>
      </c>
      <c r="L206" s="6">
        <v>44141</v>
      </c>
      <c r="M206" s="24">
        <f t="shared" si="13"/>
        <v>30</v>
      </c>
      <c r="N206" s="12" t="str">
        <f t="shared" si="14"/>
        <v>Sim</v>
      </c>
      <c r="O206" s="2" t="s">
        <v>541</v>
      </c>
      <c r="P206" s="11"/>
      <c r="Q206" s="30" t="s">
        <v>21</v>
      </c>
      <c r="R206" s="30" t="str">
        <f t="shared" si="15"/>
        <v>F</v>
      </c>
      <c r="S206" s="4" t="s">
        <v>244</v>
      </c>
      <c r="T206" s="4" t="s">
        <v>91</v>
      </c>
      <c r="U206" s="4" t="s">
        <v>243</v>
      </c>
      <c r="V206" s="11" t="s">
        <v>745</v>
      </c>
      <c r="W206" s="4" t="s">
        <v>29</v>
      </c>
    </row>
    <row r="207" spans="1:23" ht="105" x14ac:dyDescent="0.25">
      <c r="A207"/>
      <c r="B207" s="2" t="str">
        <f t="shared" si="11"/>
        <v>RESPONDIDO</v>
      </c>
      <c r="C207" s="29" t="str">
        <f t="shared" ca="1" si="12"/>
        <v/>
      </c>
      <c r="D207" s="2" t="s">
        <v>746</v>
      </c>
      <c r="E207" s="4"/>
      <c r="F207" s="4" t="s">
        <v>14</v>
      </c>
      <c r="G207" s="9" t="s">
        <v>58</v>
      </c>
      <c r="H207" s="4"/>
      <c r="I207" s="9" t="s">
        <v>859</v>
      </c>
      <c r="J207" s="9" t="s">
        <v>834</v>
      </c>
      <c r="K207" s="3">
        <v>44111</v>
      </c>
      <c r="L207" s="6">
        <v>44169</v>
      </c>
      <c r="M207" s="24">
        <f t="shared" si="13"/>
        <v>58</v>
      </c>
      <c r="N207" s="12" t="str">
        <f t="shared" si="14"/>
        <v>Sim</v>
      </c>
      <c r="O207" s="2" t="s">
        <v>541</v>
      </c>
      <c r="P207" s="11"/>
      <c r="Q207" s="30" t="s">
        <v>21</v>
      </c>
      <c r="R207" s="30" t="str">
        <f t="shared" si="15"/>
        <v>F</v>
      </c>
      <c r="S207" s="4" t="s">
        <v>244</v>
      </c>
      <c r="T207" s="4" t="s">
        <v>91</v>
      </c>
      <c r="U207" s="4" t="s">
        <v>243</v>
      </c>
      <c r="V207" s="11" t="s">
        <v>747</v>
      </c>
      <c r="W207" s="4" t="s">
        <v>59</v>
      </c>
    </row>
    <row r="208" spans="1:23" ht="61.5" x14ac:dyDescent="0.25">
      <c r="A208"/>
      <c r="B208" s="2" t="str">
        <f t="shared" si="11"/>
        <v>RESPONDIDO</v>
      </c>
      <c r="C208" s="29" t="str">
        <f t="shared" ca="1" si="12"/>
        <v/>
      </c>
      <c r="D208" s="2" t="s">
        <v>748</v>
      </c>
      <c r="E208" s="4"/>
      <c r="F208" s="4" t="s">
        <v>12</v>
      </c>
      <c r="G208" s="4"/>
      <c r="H208" s="4"/>
      <c r="I208" s="9" t="s">
        <v>449</v>
      </c>
      <c r="J208" s="9"/>
      <c r="K208" s="3">
        <v>44111</v>
      </c>
      <c r="L208" s="6">
        <v>44117</v>
      </c>
      <c r="M208" s="24">
        <f t="shared" si="13"/>
        <v>6</v>
      </c>
      <c r="N208" s="12" t="str">
        <f t="shared" si="14"/>
        <v>Não</v>
      </c>
      <c r="O208" s="2" t="s">
        <v>749</v>
      </c>
      <c r="P208" s="11"/>
      <c r="Q208" s="30" t="s">
        <v>22</v>
      </c>
      <c r="R208" s="30" t="str">
        <f t="shared" si="15"/>
        <v>F</v>
      </c>
      <c r="S208" s="4" t="s">
        <v>758</v>
      </c>
      <c r="T208" s="4" t="s">
        <v>91</v>
      </c>
      <c r="U208" s="4" t="s">
        <v>243</v>
      </c>
      <c r="V208" s="11" t="s">
        <v>750</v>
      </c>
      <c r="W208" s="4" t="s">
        <v>52</v>
      </c>
    </row>
    <row r="209" spans="1:23" ht="75" x14ac:dyDescent="0.25">
      <c r="A209"/>
      <c r="B209" s="2" t="str">
        <f t="shared" si="11"/>
        <v>RESPONDIDO</v>
      </c>
      <c r="C209" s="29" t="str">
        <f t="shared" ca="1" si="12"/>
        <v/>
      </c>
      <c r="D209" s="2" t="s">
        <v>751</v>
      </c>
      <c r="E209" s="4"/>
      <c r="F209" s="4" t="s">
        <v>14</v>
      </c>
      <c r="G209" s="4" t="s">
        <v>56</v>
      </c>
      <c r="H209" s="4"/>
      <c r="I209" s="9" t="s">
        <v>754</v>
      </c>
      <c r="J209" s="9"/>
      <c r="K209" s="3">
        <v>44113</v>
      </c>
      <c r="L209" s="6">
        <v>44113</v>
      </c>
      <c r="M209" s="24">
        <f t="shared" si="13"/>
        <v>0</v>
      </c>
      <c r="N209" s="12" t="str">
        <f t="shared" si="14"/>
        <v>Não</v>
      </c>
      <c r="O209" s="2" t="s">
        <v>752</v>
      </c>
      <c r="P209" s="11"/>
      <c r="Q209" s="30" t="s">
        <v>21</v>
      </c>
      <c r="R209" s="30" t="str">
        <f t="shared" si="15"/>
        <v>F</v>
      </c>
      <c r="S209" s="4" t="s">
        <v>244</v>
      </c>
      <c r="T209" s="4" t="s">
        <v>91</v>
      </c>
      <c r="U209" s="4" t="s">
        <v>243</v>
      </c>
      <c r="V209" s="11" t="s">
        <v>753</v>
      </c>
      <c r="W209" s="4" t="s">
        <v>51</v>
      </c>
    </row>
    <row r="210" spans="1:23" ht="61.5" x14ac:dyDescent="0.25">
      <c r="A210"/>
      <c r="B210" s="2" t="str">
        <f t="shared" si="11"/>
        <v>RESPONDIDO</v>
      </c>
      <c r="C210" s="29" t="str">
        <f t="shared" ca="1" si="12"/>
        <v/>
      </c>
      <c r="D210" s="2" t="s">
        <v>755</v>
      </c>
      <c r="E210" s="4"/>
      <c r="F210" s="4" t="s">
        <v>12</v>
      </c>
      <c r="G210" s="4"/>
      <c r="H210" s="4"/>
      <c r="I210" s="9" t="s">
        <v>796</v>
      </c>
      <c r="J210" s="9"/>
      <c r="K210" s="3">
        <v>44117</v>
      </c>
      <c r="L210" s="6">
        <v>44123</v>
      </c>
      <c r="M210" s="24">
        <f t="shared" si="13"/>
        <v>6</v>
      </c>
      <c r="N210" s="12" t="str">
        <f t="shared" si="14"/>
        <v>Não</v>
      </c>
      <c r="O210" s="2" t="s">
        <v>756</v>
      </c>
      <c r="P210" s="11"/>
      <c r="Q210" s="30" t="s">
        <v>21</v>
      </c>
      <c r="R210" s="30" t="str">
        <f t="shared" si="15"/>
        <v>F</v>
      </c>
      <c r="S210" s="4" t="s">
        <v>244</v>
      </c>
      <c r="T210" s="4" t="s">
        <v>91</v>
      </c>
      <c r="U210" s="4" t="s">
        <v>243</v>
      </c>
      <c r="V210" s="11" t="s">
        <v>757</v>
      </c>
      <c r="W210" s="4" t="s">
        <v>29</v>
      </c>
    </row>
    <row r="211" spans="1:23" ht="61.5" x14ac:dyDescent="0.25">
      <c r="A211"/>
      <c r="B211" s="2" t="str">
        <f t="shared" si="11"/>
        <v>RESPONDIDO</v>
      </c>
      <c r="C211" s="29" t="str">
        <f t="shared" ca="1" si="12"/>
        <v/>
      </c>
      <c r="D211" s="2" t="s">
        <v>760</v>
      </c>
      <c r="E211" s="4"/>
      <c r="F211" s="4" t="s">
        <v>12</v>
      </c>
      <c r="G211" s="4"/>
      <c r="H211" s="4"/>
      <c r="I211" s="9" t="s">
        <v>773</v>
      </c>
      <c r="J211" s="9"/>
      <c r="K211" s="3">
        <v>44117</v>
      </c>
      <c r="L211" s="6">
        <v>44119</v>
      </c>
      <c r="M211" s="24">
        <f t="shared" si="13"/>
        <v>2</v>
      </c>
      <c r="N211" s="12" t="str">
        <f t="shared" si="14"/>
        <v>Não</v>
      </c>
      <c r="O211" s="2" t="s">
        <v>193</v>
      </c>
      <c r="P211" s="11"/>
      <c r="Q211" s="30" t="s">
        <v>22</v>
      </c>
      <c r="R211" s="30" t="str">
        <f t="shared" si="15"/>
        <v>F</v>
      </c>
      <c r="S211" s="4" t="s">
        <v>764</v>
      </c>
      <c r="T211" s="4" t="s">
        <v>91</v>
      </c>
      <c r="U211" s="4" t="s">
        <v>243</v>
      </c>
      <c r="V211" s="11" t="s">
        <v>768</v>
      </c>
      <c r="W211" s="4" t="s">
        <v>51</v>
      </c>
    </row>
    <row r="212" spans="1:23" ht="61.5" x14ac:dyDescent="0.25">
      <c r="A212"/>
      <c r="B212" s="2" t="str">
        <f t="shared" si="11"/>
        <v>RESPONDIDO</v>
      </c>
      <c r="C212" s="29" t="str">
        <f t="shared" ca="1" si="12"/>
        <v/>
      </c>
      <c r="D212" s="2" t="s">
        <v>761</v>
      </c>
      <c r="E212" s="4"/>
      <c r="F212" s="4" t="s">
        <v>12</v>
      </c>
      <c r="G212" s="4"/>
      <c r="H212" s="4"/>
      <c r="I212" s="9" t="s">
        <v>774</v>
      </c>
      <c r="J212" s="9"/>
      <c r="K212" s="3">
        <v>44117</v>
      </c>
      <c r="L212" s="6">
        <v>44119</v>
      </c>
      <c r="M212" s="24">
        <f t="shared" si="13"/>
        <v>2</v>
      </c>
      <c r="N212" s="12" t="str">
        <f t="shared" si="14"/>
        <v>Não</v>
      </c>
      <c r="O212" s="2" t="s">
        <v>193</v>
      </c>
      <c r="P212" s="11"/>
      <c r="Q212" s="30" t="s">
        <v>22</v>
      </c>
      <c r="R212" s="30" t="str">
        <f t="shared" si="15"/>
        <v>F</v>
      </c>
      <c r="S212" s="4" t="s">
        <v>764</v>
      </c>
      <c r="T212" s="4" t="s">
        <v>91</v>
      </c>
      <c r="U212" s="4" t="s">
        <v>243</v>
      </c>
      <c r="V212" s="11" t="s">
        <v>767</v>
      </c>
      <c r="W212" s="4" t="s">
        <v>51</v>
      </c>
    </row>
    <row r="213" spans="1:23" ht="90" x14ac:dyDescent="0.25">
      <c r="A213"/>
      <c r="B213" s="2" t="str">
        <f t="shared" si="11"/>
        <v>RESPONDIDO</v>
      </c>
      <c r="C213" s="29" t="str">
        <f t="shared" ca="1" si="12"/>
        <v/>
      </c>
      <c r="D213" s="2" t="s">
        <v>762</v>
      </c>
      <c r="E213" s="4"/>
      <c r="F213" s="4" t="s">
        <v>12</v>
      </c>
      <c r="G213" s="4"/>
      <c r="H213" s="4"/>
      <c r="I213" s="9" t="s">
        <v>777</v>
      </c>
      <c r="J213" s="9"/>
      <c r="K213" s="3">
        <v>44117</v>
      </c>
      <c r="L213" s="6">
        <v>44119</v>
      </c>
      <c r="M213" s="24">
        <f t="shared" si="13"/>
        <v>2</v>
      </c>
      <c r="N213" s="12" t="str">
        <f t="shared" si="14"/>
        <v>Não</v>
      </c>
      <c r="O213" s="2" t="s">
        <v>752</v>
      </c>
      <c r="P213" s="11"/>
      <c r="Q213" s="30" t="s">
        <v>21</v>
      </c>
      <c r="R213" s="30" t="str">
        <f t="shared" si="15"/>
        <v>F</v>
      </c>
      <c r="S213" s="4" t="s">
        <v>244</v>
      </c>
      <c r="T213" s="4" t="s">
        <v>91</v>
      </c>
      <c r="U213" s="4" t="s">
        <v>243</v>
      </c>
      <c r="V213" s="11" t="s">
        <v>766</v>
      </c>
      <c r="W213" s="4" t="s">
        <v>51</v>
      </c>
    </row>
    <row r="214" spans="1:23" ht="75" x14ac:dyDescent="0.25">
      <c r="A214"/>
      <c r="B214" s="2" t="str">
        <f t="shared" si="11"/>
        <v>RESPONDIDO</v>
      </c>
      <c r="C214" s="29" t="str">
        <f t="shared" ca="1" si="12"/>
        <v/>
      </c>
      <c r="D214" s="2" t="s">
        <v>763</v>
      </c>
      <c r="E214" s="4"/>
      <c r="F214" s="4" t="s">
        <v>12</v>
      </c>
      <c r="G214" s="4"/>
      <c r="H214" s="4"/>
      <c r="I214" s="9" t="s">
        <v>804</v>
      </c>
      <c r="J214" s="9"/>
      <c r="K214" s="3">
        <v>44118</v>
      </c>
      <c r="L214" s="6">
        <v>44124</v>
      </c>
      <c r="M214" s="24">
        <f t="shared" si="13"/>
        <v>6</v>
      </c>
      <c r="N214" s="12" t="str">
        <f t="shared" si="14"/>
        <v>Não</v>
      </c>
      <c r="O214" s="2" t="s">
        <v>749</v>
      </c>
      <c r="P214" s="11"/>
      <c r="Q214" s="30" t="s">
        <v>22</v>
      </c>
      <c r="R214" s="30" t="str">
        <f t="shared" si="15"/>
        <v>F</v>
      </c>
      <c r="S214" s="4" t="s">
        <v>758</v>
      </c>
      <c r="T214" s="4" t="s">
        <v>91</v>
      </c>
      <c r="U214" s="4" t="s">
        <v>243</v>
      </c>
      <c r="V214" s="11" t="s">
        <v>765</v>
      </c>
      <c r="W214" s="4" t="s">
        <v>52</v>
      </c>
    </row>
    <row r="215" spans="1:23" ht="105" x14ac:dyDescent="0.25">
      <c r="A215"/>
      <c r="B215" s="2" t="str">
        <f t="shared" si="11"/>
        <v>RESPONDIDO</v>
      </c>
      <c r="C215" s="29" t="str">
        <f t="shared" ca="1" si="12"/>
        <v/>
      </c>
      <c r="D215" s="2" t="s">
        <v>769</v>
      </c>
      <c r="E215" s="4"/>
      <c r="F215" s="4" t="s">
        <v>12</v>
      </c>
      <c r="G215" s="4"/>
      <c r="H215" s="4"/>
      <c r="I215" s="9" t="s">
        <v>449</v>
      </c>
      <c r="J215" s="9" t="s">
        <v>841</v>
      </c>
      <c r="K215" s="3">
        <v>44119</v>
      </c>
      <c r="L215" s="6">
        <v>44169</v>
      </c>
      <c r="M215" s="24">
        <f t="shared" si="13"/>
        <v>50</v>
      </c>
      <c r="N215" s="12" t="str">
        <f t="shared" si="14"/>
        <v>Sim</v>
      </c>
      <c r="O215" s="2" t="s">
        <v>770</v>
      </c>
      <c r="P215" s="11"/>
      <c r="Q215" s="30" t="s">
        <v>21</v>
      </c>
      <c r="R215" s="30" t="str">
        <f t="shared" si="15"/>
        <v>F</v>
      </c>
      <c r="S215" s="4" t="s">
        <v>772</v>
      </c>
      <c r="T215" s="4" t="s">
        <v>91</v>
      </c>
      <c r="U215" s="4" t="s">
        <v>243</v>
      </c>
      <c r="V215" s="11" t="s">
        <v>771</v>
      </c>
      <c r="W215" s="4" t="s">
        <v>27</v>
      </c>
    </row>
    <row r="216" spans="1:23" ht="90" x14ac:dyDescent="0.25">
      <c r="A216"/>
      <c r="B216" s="2" t="str">
        <f t="shared" si="11"/>
        <v>RESPONDIDO</v>
      </c>
      <c r="C216" s="29" t="str">
        <f t="shared" ca="1" si="12"/>
        <v/>
      </c>
      <c r="D216" s="2" t="s">
        <v>775</v>
      </c>
      <c r="E216" s="4"/>
      <c r="F216" s="4" t="s">
        <v>12</v>
      </c>
      <c r="G216" s="4"/>
      <c r="H216" s="4"/>
      <c r="I216" s="9" t="s">
        <v>449</v>
      </c>
      <c r="J216" s="9"/>
      <c r="K216" s="3">
        <v>44119</v>
      </c>
      <c r="L216" s="6">
        <v>44158</v>
      </c>
      <c r="M216" s="24">
        <f t="shared" si="13"/>
        <v>39</v>
      </c>
      <c r="N216" s="12" t="str">
        <f t="shared" si="14"/>
        <v>Sim</v>
      </c>
      <c r="O216" s="2" t="s">
        <v>752</v>
      </c>
      <c r="P216" s="11"/>
      <c r="Q216" s="30" t="s">
        <v>21</v>
      </c>
      <c r="R216" s="30" t="str">
        <f t="shared" si="15"/>
        <v>F</v>
      </c>
      <c r="S216" s="4" t="s">
        <v>244</v>
      </c>
      <c r="T216" s="4" t="s">
        <v>91</v>
      </c>
      <c r="U216" s="4" t="s">
        <v>243</v>
      </c>
      <c r="V216" s="11" t="s">
        <v>766</v>
      </c>
      <c r="W216" s="4" t="s">
        <v>28</v>
      </c>
    </row>
    <row r="217" spans="1:23" ht="150" x14ac:dyDescent="0.25">
      <c r="A217"/>
      <c r="B217" s="2" t="str">
        <f t="shared" si="11"/>
        <v>RESPONDIDO</v>
      </c>
      <c r="C217" s="29" t="str">
        <f t="shared" ca="1" si="12"/>
        <v/>
      </c>
      <c r="D217" s="2" t="s">
        <v>779</v>
      </c>
      <c r="E217" s="4"/>
      <c r="F217" s="4" t="s">
        <v>12</v>
      </c>
      <c r="G217" s="4"/>
      <c r="H217" s="4"/>
      <c r="I217" s="9" t="s">
        <v>935</v>
      </c>
      <c r="J217" s="9" t="s">
        <v>890</v>
      </c>
      <c r="K217" s="3">
        <v>44119</v>
      </c>
      <c r="L217" s="6">
        <v>44217</v>
      </c>
      <c r="M217" s="24">
        <f t="shared" si="13"/>
        <v>98</v>
      </c>
      <c r="N217" s="12" t="str">
        <f t="shared" si="14"/>
        <v>Sim</v>
      </c>
      <c r="O217" s="2" t="s">
        <v>780</v>
      </c>
      <c r="P217" s="11"/>
      <c r="Q217" s="30" t="s">
        <v>22</v>
      </c>
      <c r="R217" s="30" t="str">
        <f t="shared" si="15"/>
        <v>F</v>
      </c>
      <c r="S217" s="4" t="s">
        <v>244</v>
      </c>
      <c r="T217" s="4" t="s">
        <v>91</v>
      </c>
      <c r="U217" s="4" t="s">
        <v>243</v>
      </c>
      <c r="V217" s="11" t="s">
        <v>781</v>
      </c>
      <c r="W217" s="4" t="s">
        <v>54</v>
      </c>
    </row>
    <row r="218" spans="1:23" ht="120" x14ac:dyDescent="0.25">
      <c r="A218"/>
      <c r="B218" s="2" t="str">
        <f t="shared" si="11"/>
        <v>RESPONDIDO</v>
      </c>
      <c r="C218" s="29" t="str">
        <f t="shared" ca="1" si="12"/>
        <v/>
      </c>
      <c r="D218" s="2" t="s">
        <v>782</v>
      </c>
      <c r="E218" s="4"/>
      <c r="F218" s="4" t="s">
        <v>12</v>
      </c>
      <c r="G218" s="4"/>
      <c r="H218" s="4"/>
      <c r="I218" s="9" t="s">
        <v>870</v>
      </c>
      <c r="J218" s="9"/>
      <c r="K218" s="3">
        <v>44119</v>
      </c>
      <c r="L218" s="6">
        <v>44166</v>
      </c>
      <c r="M218" s="24">
        <f t="shared" si="13"/>
        <v>47</v>
      </c>
      <c r="N218" s="12" t="str">
        <f t="shared" si="14"/>
        <v>Sim</v>
      </c>
      <c r="O218" s="2" t="s">
        <v>783</v>
      </c>
      <c r="P218" s="11"/>
      <c r="Q218" s="30" t="s">
        <v>22</v>
      </c>
      <c r="R218" s="30" t="str">
        <f t="shared" si="15"/>
        <v>F</v>
      </c>
      <c r="S218" s="4" t="s">
        <v>242</v>
      </c>
      <c r="T218" s="4" t="s">
        <v>91</v>
      </c>
      <c r="U218" s="4" t="s">
        <v>243</v>
      </c>
      <c r="V218" s="11" t="s">
        <v>784</v>
      </c>
      <c r="W218" s="4" t="s">
        <v>63</v>
      </c>
    </row>
    <row r="219" spans="1:23" ht="90" x14ac:dyDescent="0.25">
      <c r="A219"/>
      <c r="B219" s="2" t="str">
        <f t="shared" si="11"/>
        <v>RESPONDIDO</v>
      </c>
      <c r="C219" s="29" t="str">
        <f t="shared" ca="1" si="12"/>
        <v/>
      </c>
      <c r="D219" s="2" t="s">
        <v>785</v>
      </c>
      <c r="E219" s="4"/>
      <c r="F219" s="4" t="s">
        <v>12</v>
      </c>
      <c r="G219" s="4"/>
      <c r="H219" s="4"/>
      <c r="I219" s="9" t="s">
        <v>868</v>
      </c>
      <c r="J219" s="9"/>
      <c r="K219" s="3">
        <v>44120</v>
      </c>
      <c r="L219" s="6">
        <v>44130</v>
      </c>
      <c r="M219" s="24">
        <f t="shared" si="13"/>
        <v>10</v>
      </c>
      <c r="N219" s="12" t="str">
        <f t="shared" si="14"/>
        <v>Não</v>
      </c>
      <c r="O219" s="2" t="s">
        <v>786</v>
      </c>
      <c r="P219" s="11"/>
      <c r="Q219" s="30" t="s">
        <v>21</v>
      </c>
      <c r="R219" s="30" t="str">
        <f t="shared" si="15"/>
        <v>F</v>
      </c>
      <c r="S219" s="4" t="s">
        <v>244</v>
      </c>
      <c r="T219" s="4" t="s">
        <v>91</v>
      </c>
      <c r="U219" s="4" t="s">
        <v>243</v>
      </c>
      <c r="V219" s="11" t="s">
        <v>787</v>
      </c>
      <c r="W219" s="4" t="s">
        <v>27</v>
      </c>
    </row>
    <row r="220" spans="1:23" ht="285" x14ac:dyDescent="0.25">
      <c r="A220"/>
      <c r="B220" s="2" t="str">
        <f t="shared" si="11"/>
        <v>RESPONDIDO</v>
      </c>
      <c r="C220" s="29" t="str">
        <f t="shared" ca="1" si="12"/>
        <v/>
      </c>
      <c r="D220" s="2" t="s">
        <v>788</v>
      </c>
      <c r="E220" s="4"/>
      <c r="F220" s="4" t="s">
        <v>12</v>
      </c>
      <c r="G220" s="4"/>
      <c r="H220" s="4"/>
      <c r="I220" s="9" t="s">
        <v>449</v>
      </c>
      <c r="J220" s="9"/>
      <c r="K220" s="3">
        <v>44122</v>
      </c>
      <c r="L220" s="6">
        <v>44169</v>
      </c>
      <c r="M220" s="24">
        <f t="shared" si="13"/>
        <v>47</v>
      </c>
      <c r="N220" s="12" t="str">
        <f t="shared" si="14"/>
        <v>Sim</v>
      </c>
      <c r="O220" s="2" t="s">
        <v>789</v>
      </c>
      <c r="P220" s="11"/>
      <c r="Q220" s="30" t="s">
        <v>21</v>
      </c>
      <c r="R220" s="30" t="str">
        <f t="shared" si="15"/>
        <v>F</v>
      </c>
      <c r="S220" s="4" t="s">
        <v>304</v>
      </c>
      <c r="T220" s="4" t="s">
        <v>305</v>
      </c>
      <c r="U220" s="4" t="s">
        <v>243</v>
      </c>
      <c r="V220" s="11" t="s">
        <v>790</v>
      </c>
      <c r="W220" s="4" t="s">
        <v>59</v>
      </c>
    </row>
    <row r="221" spans="1:23" ht="75" x14ac:dyDescent="0.25">
      <c r="A221"/>
      <c r="B221" s="2" t="str">
        <f t="shared" si="11"/>
        <v>RESPONDIDO</v>
      </c>
      <c r="C221" s="29" t="str">
        <f t="shared" ca="1" si="12"/>
        <v/>
      </c>
      <c r="D221" s="2" t="s">
        <v>791</v>
      </c>
      <c r="E221" s="4"/>
      <c r="F221" s="4" t="s">
        <v>12</v>
      </c>
      <c r="G221" s="4"/>
      <c r="H221" s="4"/>
      <c r="I221" s="9" t="s">
        <v>937</v>
      </c>
      <c r="J221" s="9"/>
      <c r="K221" s="3">
        <v>44122</v>
      </c>
      <c r="L221" s="6">
        <v>44123</v>
      </c>
      <c r="M221" s="24">
        <f t="shared" si="13"/>
        <v>1</v>
      </c>
      <c r="N221" s="12" t="str">
        <f t="shared" si="14"/>
        <v>Não</v>
      </c>
      <c r="O221" s="2" t="s">
        <v>792</v>
      </c>
      <c r="P221" s="11"/>
      <c r="Q221" s="30" t="s">
        <v>21</v>
      </c>
      <c r="R221" s="30" t="str">
        <f t="shared" si="15"/>
        <v>F</v>
      </c>
      <c r="S221" s="4" t="s">
        <v>244</v>
      </c>
      <c r="T221" s="4" t="s">
        <v>91</v>
      </c>
      <c r="U221" s="4" t="s">
        <v>243</v>
      </c>
      <c r="V221" s="11" t="s">
        <v>793</v>
      </c>
      <c r="W221" s="4" t="s">
        <v>51</v>
      </c>
    </row>
    <row r="222" spans="1:23" ht="135" x14ac:dyDescent="0.25">
      <c r="A222"/>
      <c r="B222" s="2" t="str">
        <f t="shared" si="11"/>
        <v>RESPONDIDO</v>
      </c>
      <c r="C222" s="29" t="str">
        <f t="shared" ca="1" si="12"/>
        <v/>
      </c>
      <c r="D222" s="2" t="s">
        <v>794</v>
      </c>
      <c r="E222" s="4"/>
      <c r="F222" s="4" t="s">
        <v>12</v>
      </c>
      <c r="G222" s="4"/>
      <c r="H222" s="4"/>
      <c r="I222" s="9" t="s">
        <v>937</v>
      </c>
      <c r="J222" s="9"/>
      <c r="K222" s="3">
        <v>44122</v>
      </c>
      <c r="L222" s="6">
        <v>44123</v>
      </c>
      <c r="M222" s="24">
        <f t="shared" si="13"/>
        <v>1</v>
      </c>
      <c r="N222" s="12" t="str">
        <f t="shared" si="14"/>
        <v>Não</v>
      </c>
      <c r="O222" s="2" t="s">
        <v>792</v>
      </c>
      <c r="P222" s="11"/>
      <c r="Q222" s="30" t="s">
        <v>21</v>
      </c>
      <c r="R222" s="30" t="str">
        <f t="shared" si="15"/>
        <v>F</v>
      </c>
      <c r="S222" s="4" t="s">
        <v>244</v>
      </c>
      <c r="T222" s="4" t="s">
        <v>91</v>
      </c>
      <c r="U222" s="4" t="s">
        <v>243</v>
      </c>
      <c r="V222" s="11" t="s">
        <v>795</v>
      </c>
      <c r="W222" s="4" t="s">
        <v>51</v>
      </c>
    </row>
    <row r="223" spans="1:23" ht="120" x14ac:dyDescent="0.25">
      <c r="A223"/>
      <c r="B223" s="2" t="str">
        <f t="shared" ref="B223:B286" si="21">IF(D223="","",IF(I223="","PENDENTE","RESPONDIDO"))</f>
        <v>RESPONDIDO</v>
      </c>
      <c r="C223" s="29" t="str">
        <f t="shared" ref="C223:C286" ca="1" si="22">IF(D223="","",IF(I223="",(K223+20)-TODAY(),""))</f>
        <v/>
      </c>
      <c r="D223" s="2" t="s">
        <v>797</v>
      </c>
      <c r="E223" s="4"/>
      <c r="F223" s="4" t="s">
        <v>12</v>
      </c>
      <c r="G223" s="4"/>
      <c r="H223" s="4"/>
      <c r="I223" s="9" t="s">
        <v>938</v>
      </c>
      <c r="J223" s="9"/>
      <c r="K223" s="3">
        <v>44123</v>
      </c>
      <c r="L223" s="6">
        <v>44123</v>
      </c>
      <c r="M223" s="24">
        <f t="shared" ref="M223:M286" si="23">IF(L223="","",L223-K223)</f>
        <v>0</v>
      </c>
      <c r="N223" s="12" t="str">
        <f t="shared" ref="N223:N286" si="24">IF(L223="","",IF((L223-K223)&gt;20,"Sim","Não"))</f>
        <v>Não</v>
      </c>
      <c r="O223" s="2" t="s">
        <v>798</v>
      </c>
      <c r="P223" s="11"/>
      <c r="Q223" s="30" t="s">
        <v>21</v>
      </c>
      <c r="R223" s="30" t="str">
        <f t="shared" ref="R223:R286" si="25">IF(D223="","",IF(P223="","F","J"))</f>
        <v>F</v>
      </c>
      <c r="S223" s="4" t="s">
        <v>276</v>
      </c>
      <c r="T223" s="4" t="s">
        <v>91</v>
      </c>
      <c r="U223" s="4" t="s">
        <v>243</v>
      </c>
      <c r="V223" s="11" t="s">
        <v>799</v>
      </c>
      <c r="W223" s="4" t="s">
        <v>51</v>
      </c>
    </row>
    <row r="224" spans="1:23" ht="61.5" x14ac:dyDescent="0.25">
      <c r="A224"/>
      <c r="B224" s="2" t="str">
        <f t="shared" si="21"/>
        <v>RESPONDIDO</v>
      </c>
      <c r="C224" s="29" t="str">
        <f t="shared" ca="1" si="22"/>
        <v/>
      </c>
      <c r="D224" s="2" t="s">
        <v>800</v>
      </c>
      <c r="E224" s="4"/>
      <c r="F224" s="4" t="s">
        <v>12</v>
      </c>
      <c r="G224" s="4"/>
      <c r="H224" s="4"/>
      <c r="I224" s="9" t="s">
        <v>869</v>
      </c>
      <c r="J224" s="9"/>
      <c r="K224" s="3">
        <v>44123</v>
      </c>
      <c r="L224" s="6">
        <v>44153</v>
      </c>
      <c r="M224" s="24">
        <f t="shared" si="23"/>
        <v>30</v>
      </c>
      <c r="N224" s="12" t="str">
        <f t="shared" si="24"/>
        <v>Sim</v>
      </c>
      <c r="O224" s="2" t="s">
        <v>801</v>
      </c>
      <c r="P224" s="11"/>
      <c r="Q224" s="30" t="s">
        <v>22</v>
      </c>
      <c r="R224" s="30" t="str">
        <f t="shared" si="25"/>
        <v>F</v>
      </c>
      <c r="S224" s="4" t="s">
        <v>244</v>
      </c>
      <c r="T224" s="4" t="s">
        <v>91</v>
      </c>
      <c r="U224" s="4" t="s">
        <v>243</v>
      </c>
      <c r="V224" s="11" t="s">
        <v>802</v>
      </c>
      <c r="W224" s="4" t="s">
        <v>28</v>
      </c>
    </row>
    <row r="225" spans="1:23" ht="135" x14ac:dyDescent="0.25">
      <c r="A225"/>
      <c r="B225" s="2" t="str">
        <f t="shared" si="21"/>
        <v>RESPONDIDO</v>
      </c>
      <c r="C225" s="29" t="str">
        <f t="shared" ca="1" si="22"/>
        <v/>
      </c>
      <c r="D225" s="2" t="s">
        <v>806</v>
      </c>
      <c r="E225" s="4"/>
      <c r="F225" s="4" t="s">
        <v>12</v>
      </c>
      <c r="G225" s="4"/>
      <c r="H225" s="4"/>
      <c r="I225" s="9" t="s">
        <v>860</v>
      </c>
      <c r="J225" s="9"/>
      <c r="K225" s="3">
        <v>44126</v>
      </c>
      <c r="L225" s="6">
        <v>44169</v>
      </c>
      <c r="M225" s="24">
        <f t="shared" si="23"/>
        <v>43</v>
      </c>
      <c r="N225" s="12" t="str">
        <f t="shared" si="24"/>
        <v>Sim</v>
      </c>
      <c r="O225" s="128" t="s">
        <v>807</v>
      </c>
      <c r="P225" s="11"/>
      <c r="Q225" s="30" t="s">
        <v>21</v>
      </c>
      <c r="R225" s="30" t="str">
        <f t="shared" si="25"/>
        <v>F</v>
      </c>
      <c r="S225" s="4" t="s">
        <v>244</v>
      </c>
      <c r="T225" s="4" t="s">
        <v>91</v>
      </c>
      <c r="U225" s="4" t="s">
        <v>243</v>
      </c>
      <c r="V225" s="11" t="s">
        <v>808</v>
      </c>
      <c r="W225" s="4" t="s">
        <v>52</v>
      </c>
    </row>
    <row r="226" spans="1:23" ht="255" x14ac:dyDescent="0.25">
      <c r="A226"/>
      <c r="B226" s="2" t="str">
        <f t="shared" si="21"/>
        <v>RESPONDIDO</v>
      </c>
      <c r="C226" s="29" t="str">
        <f t="shared" ca="1" si="22"/>
        <v/>
      </c>
      <c r="D226" s="2" t="s">
        <v>809</v>
      </c>
      <c r="E226" s="4"/>
      <c r="F226" s="4" t="s">
        <v>12</v>
      </c>
      <c r="G226" s="4"/>
      <c r="H226" s="4"/>
      <c r="I226" s="9" t="s">
        <v>449</v>
      </c>
      <c r="J226" s="9"/>
      <c r="K226" s="3">
        <v>44129</v>
      </c>
      <c r="L226" s="6">
        <v>44169</v>
      </c>
      <c r="M226" s="24">
        <f t="shared" si="23"/>
        <v>40</v>
      </c>
      <c r="N226" s="12" t="str">
        <f t="shared" si="24"/>
        <v>Sim</v>
      </c>
      <c r="O226" s="2" t="s">
        <v>810</v>
      </c>
      <c r="P226" s="11"/>
      <c r="Q226" s="30" t="s">
        <v>21</v>
      </c>
      <c r="R226" s="30" t="str">
        <f t="shared" si="25"/>
        <v>F</v>
      </c>
      <c r="S226" s="4" t="s">
        <v>815</v>
      </c>
      <c r="T226" s="4" t="s">
        <v>91</v>
      </c>
      <c r="U226" s="4" t="s">
        <v>243</v>
      </c>
      <c r="V226" s="11" t="s">
        <v>811</v>
      </c>
      <c r="W226" s="4" t="s">
        <v>59</v>
      </c>
    </row>
    <row r="227" spans="1:23" ht="105" x14ac:dyDescent="0.25">
      <c r="A227"/>
      <c r="B227" s="2" t="str">
        <f t="shared" si="21"/>
        <v>RESPONDIDO</v>
      </c>
      <c r="C227" s="29" t="str">
        <f t="shared" ca="1" si="22"/>
        <v/>
      </c>
      <c r="D227" s="2" t="s">
        <v>812</v>
      </c>
      <c r="E227" s="4"/>
      <c r="F227" s="4" t="s">
        <v>12</v>
      </c>
      <c r="G227" s="4"/>
      <c r="H227" s="4"/>
      <c r="I227" s="9" t="s">
        <v>449</v>
      </c>
      <c r="J227" s="129"/>
      <c r="K227" s="3">
        <v>44130</v>
      </c>
      <c r="L227" s="6">
        <v>44153</v>
      </c>
      <c r="M227" s="24">
        <f t="shared" si="23"/>
        <v>23</v>
      </c>
      <c r="N227" s="12" t="str">
        <f t="shared" si="24"/>
        <v>Sim</v>
      </c>
      <c r="O227" s="2" t="s">
        <v>813</v>
      </c>
      <c r="P227" s="11"/>
      <c r="Q227" s="30" t="s">
        <v>21</v>
      </c>
      <c r="R227" s="30" t="str">
        <f t="shared" si="25"/>
        <v>F</v>
      </c>
      <c r="S227" s="4" t="s">
        <v>244</v>
      </c>
      <c r="T227" s="4" t="s">
        <v>91</v>
      </c>
      <c r="U227" s="4" t="s">
        <v>243</v>
      </c>
      <c r="V227" s="11" t="s">
        <v>814</v>
      </c>
      <c r="W227" s="4" t="s">
        <v>52</v>
      </c>
    </row>
    <row r="228" spans="1:23" ht="195" x14ac:dyDescent="0.25">
      <c r="A228"/>
      <c r="B228" s="2" t="str">
        <f t="shared" si="21"/>
        <v>RESPONDIDO</v>
      </c>
      <c r="C228" s="29" t="str">
        <f t="shared" ca="1" si="22"/>
        <v/>
      </c>
      <c r="D228" s="2" t="s">
        <v>816</v>
      </c>
      <c r="E228" s="4"/>
      <c r="F228" s="4" t="s">
        <v>12</v>
      </c>
      <c r="G228" s="4"/>
      <c r="H228" s="4"/>
      <c r="I228" s="9" t="s">
        <v>449</v>
      </c>
      <c r="J228" s="129"/>
      <c r="K228" s="3">
        <v>44132</v>
      </c>
      <c r="L228" s="6">
        <v>44225</v>
      </c>
      <c r="M228" s="24">
        <f t="shared" si="23"/>
        <v>93</v>
      </c>
      <c r="N228" s="12" t="str">
        <f t="shared" si="24"/>
        <v>Sim</v>
      </c>
      <c r="O228" s="2" t="s">
        <v>193</v>
      </c>
      <c r="P228" s="11"/>
      <c r="Q228" s="30" t="s">
        <v>22</v>
      </c>
      <c r="R228" s="30" t="str">
        <f t="shared" si="25"/>
        <v>F</v>
      </c>
      <c r="S228" s="4" t="s">
        <v>244</v>
      </c>
      <c r="T228" s="4" t="s">
        <v>91</v>
      </c>
      <c r="U228" s="4" t="s">
        <v>243</v>
      </c>
      <c r="V228" s="11" t="s">
        <v>817</v>
      </c>
      <c r="W228" s="4"/>
    </row>
    <row r="229" spans="1:23" ht="90" x14ac:dyDescent="0.25">
      <c r="A229"/>
      <c r="B229" s="2" t="str">
        <f t="shared" si="21"/>
        <v>RESPONDIDO</v>
      </c>
      <c r="C229" s="29" t="str">
        <f t="shared" ca="1" si="22"/>
        <v/>
      </c>
      <c r="D229" s="2" t="s">
        <v>818</v>
      </c>
      <c r="E229" s="4"/>
      <c r="F229" s="4" t="s">
        <v>12</v>
      </c>
      <c r="G229" s="4"/>
      <c r="H229" s="4"/>
      <c r="I229" s="9" t="s">
        <v>449</v>
      </c>
      <c r="J229" s="9"/>
      <c r="K229" s="3">
        <v>44132</v>
      </c>
      <c r="L229" s="6">
        <v>44169</v>
      </c>
      <c r="M229" s="24">
        <f t="shared" si="23"/>
        <v>37</v>
      </c>
      <c r="N229" s="12" t="str">
        <f t="shared" si="24"/>
        <v>Sim</v>
      </c>
      <c r="O229" s="2" t="s">
        <v>820</v>
      </c>
      <c r="P229" s="11" t="s">
        <v>819</v>
      </c>
      <c r="Q229" s="30"/>
      <c r="R229" s="30" t="str">
        <f t="shared" si="25"/>
        <v>J</v>
      </c>
      <c r="S229" s="4" t="s">
        <v>244</v>
      </c>
      <c r="T229" s="4" t="s">
        <v>91</v>
      </c>
      <c r="U229" s="4" t="s">
        <v>243</v>
      </c>
      <c r="V229" s="11" t="s">
        <v>821</v>
      </c>
      <c r="W229" s="4" t="s">
        <v>38</v>
      </c>
    </row>
    <row r="230" spans="1:23" ht="61.5" x14ac:dyDescent="0.25">
      <c r="A230"/>
      <c r="B230" s="2" t="str">
        <f t="shared" si="21"/>
        <v>RESPONDIDO</v>
      </c>
      <c r="C230" s="29" t="str">
        <f t="shared" ca="1" si="22"/>
        <v/>
      </c>
      <c r="D230" s="2" t="s">
        <v>822</v>
      </c>
      <c r="E230" s="4"/>
      <c r="F230" s="4" t="s">
        <v>12</v>
      </c>
      <c r="G230" s="4"/>
      <c r="H230" s="4"/>
      <c r="I230" s="9" t="s">
        <v>449</v>
      </c>
      <c r="J230" s="9"/>
      <c r="K230" s="3">
        <v>44132</v>
      </c>
      <c r="L230" s="6">
        <v>44194</v>
      </c>
      <c r="M230" s="24">
        <f t="shared" si="23"/>
        <v>62</v>
      </c>
      <c r="N230" s="12" t="str">
        <f t="shared" si="24"/>
        <v>Sim</v>
      </c>
      <c r="O230" s="2" t="s">
        <v>823</v>
      </c>
      <c r="P230" s="11"/>
      <c r="Q230" s="30" t="s">
        <v>21</v>
      </c>
      <c r="R230" s="30" t="str">
        <f t="shared" si="25"/>
        <v>F</v>
      </c>
      <c r="S230" s="4" t="s">
        <v>293</v>
      </c>
      <c r="T230" s="4" t="s">
        <v>256</v>
      </c>
      <c r="U230" s="4" t="s">
        <v>243</v>
      </c>
      <c r="V230" s="11" t="s">
        <v>824</v>
      </c>
      <c r="W230" s="4" t="s">
        <v>30</v>
      </c>
    </row>
    <row r="231" spans="1:23" ht="120" x14ac:dyDescent="0.25">
      <c r="A231"/>
      <c r="B231" s="2" t="str">
        <f t="shared" si="21"/>
        <v>RESPONDIDO</v>
      </c>
      <c r="C231" s="29" t="str">
        <f t="shared" ca="1" si="22"/>
        <v/>
      </c>
      <c r="D231" s="2" t="s">
        <v>826</v>
      </c>
      <c r="E231" s="4"/>
      <c r="F231" s="4" t="s">
        <v>12</v>
      </c>
      <c r="G231" s="4"/>
      <c r="H231" s="4"/>
      <c r="I231" s="9" t="s">
        <v>831</v>
      </c>
      <c r="J231" s="9"/>
      <c r="K231" s="3">
        <v>44139</v>
      </c>
      <c r="L231" s="6">
        <v>44141</v>
      </c>
      <c r="M231" s="24">
        <f t="shared" si="23"/>
        <v>2</v>
      </c>
      <c r="N231" s="12" t="str">
        <f t="shared" si="24"/>
        <v>Não</v>
      </c>
      <c r="O231" s="2" t="s">
        <v>827</v>
      </c>
      <c r="P231" s="11"/>
      <c r="Q231" s="30" t="s">
        <v>21</v>
      </c>
      <c r="R231" s="30" t="str">
        <f t="shared" si="25"/>
        <v>F</v>
      </c>
      <c r="S231" s="4" t="s">
        <v>244</v>
      </c>
      <c r="T231" s="4" t="s">
        <v>91</v>
      </c>
      <c r="U231" s="4" t="s">
        <v>243</v>
      </c>
      <c r="V231" s="11" t="s">
        <v>828</v>
      </c>
      <c r="W231" s="4" t="s">
        <v>51</v>
      </c>
    </row>
    <row r="232" spans="1:23" ht="330" x14ac:dyDescent="0.25">
      <c r="A232"/>
      <c r="B232" s="2" t="str">
        <f t="shared" si="21"/>
        <v>RESPONDIDO</v>
      </c>
      <c r="C232" s="29" t="str">
        <f t="shared" ca="1" si="22"/>
        <v/>
      </c>
      <c r="D232" s="2" t="s">
        <v>829</v>
      </c>
      <c r="E232" s="4"/>
      <c r="F232" s="4" t="s">
        <v>12</v>
      </c>
      <c r="G232" s="4"/>
      <c r="H232" s="4"/>
      <c r="I232" s="9" t="s">
        <v>836</v>
      </c>
      <c r="J232" s="9"/>
      <c r="K232" s="3">
        <v>44140</v>
      </c>
      <c r="L232" s="6">
        <v>44153</v>
      </c>
      <c r="M232" s="24">
        <f t="shared" si="23"/>
        <v>13</v>
      </c>
      <c r="N232" s="12" t="str">
        <f t="shared" si="24"/>
        <v>Não</v>
      </c>
      <c r="O232" s="2" t="s">
        <v>833</v>
      </c>
      <c r="P232" s="11" t="s">
        <v>832</v>
      </c>
      <c r="Q232" s="30"/>
      <c r="R232" s="30" t="str">
        <f t="shared" si="25"/>
        <v>J</v>
      </c>
      <c r="S232" s="4" t="s">
        <v>837</v>
      </c>
      <c r="T232" s="4" t="s">
        <v>26</v>
      </c>
      <c r="U232" s="4" t="s">
        <v>243</v>
      </c>
      <c r="V232" s="11" t="s">
        <v>830</v>
      </c>
      <c r="W232" s="4" t="s">
        <v>59</v>
      </c>
    </row>
    <row r="233" spans="1:23" ht="345" x14ac:dyDescent="0.25">
      <c r="A233"/>
      <c r="B233" s="2" t="str">
        <f t="shared" si="21"/>
        <v>RESPONDIDO</v>
      </c>
      <c r="C233" s="29" t="str">
        <f t="shared" ca="1" si="22"/>
        <v/>
      </c>
      <c r="D233" s="2" t="s">
        <v>838</v>
      </c>
      <c r="E233" s="4"/>
      <c r="F233" s="4" t="s">
        <v>12</v>
      </c>
      <c r="G233" s="4"/>
      <c r="H233" s="4"/>
      <c r="I233" s="9" t="s">
        <v>881</v>
      </c>
      <c r="J233" s="9"/>
      <c r="K233" s="3">
        <v>44151</v>
      </c>
      <c r="L233" s="6">
        <v>44162</v>
      </c>
      <c r="M233" s="24">
        <f t="shared" si="23"/>
        <v>11</v>
      </c>
      <c r="N233" s="12" t="str">
        <f t="shared" si="24"/>
        <v>Não</v>
      </c>
      <c r="O233" s="2" t="s">
        <v>839</v>
      </c>
      <c r="P233" s="11" t="s">
        <v>732</v>
      </c>
      <c r="Q233" s="30" t="s">
        <v>22</v>
      </c>
      <c r="R233" s="30" t="str">
        <f t="shared" si="25"/>
        <v>J</v>
      </c>
      <c r="S233" s="4" t="s">
        <v>276</v>
      </c>
      <c r="T233" s="4" t="s">
        <v>91</v>
      </c>
      <c r="U233" s="4" t="s">
        <v>243</v>
      </c>
      <c r="V233" s="11" t="s">
        <v>840</v>
      </c>
      <c r="W233" s="4" t="s">
        <v>52</v>
      </c>
    </row>
    <row r="234" spans="1:23" ht="75" x14ac:dyDescent="0.25">
      <c r="A234"/>
      <c r="B234" s="2" t="str">
        <f t="shared" si="21"/>
        <v>RESPONDIDO</v>
      </c>
      <c r="C234" s="29" t="str">
        <f t="shared" ca="1" si="22"/>
        <v/>
      </c>
      <c r="D234" s="2" t="s">
        <v>842</v>
      </c>
      <c r="E234" s="4"/>
      <c r="F234" s="4" t="s">
        <v>12</v>
      </c>
      <c r="G234" s="4"/>
      <c r="H234" s="4"/>
      <c r="I234" s="9" t="s">
        <v>928</v>
      </c>
      <c r="J234" s="9"/>
      <c r="K234" s="3">
        <v>44156</v>
      </c>
      <c r="L234" s="6">
        <v>44210</v>
      </c>
      <c r="M234" s="24">
        <f t="shared" si="23"/>
        <v>54</v>
      </c>
      <c r="N234" s="12" t="str">
        <f t="shared" si="24"/>
        <v>Sim</v>
      </c>
      <c r="O234" s="2" t="s">
        <v>843</v>
      </c>
      <c r="P234" s="11"/>
      <c r="Q234" s="30" t="s">
        <v>21</v>
      </c>
      <c r="R234" s="30" t="str">
        <f t="shared" si="25"/>
        <v>F</v>
      </c>
      <c r="S234" s="4" t="s">
        <v>244</v>
      </c>
      <c r="T234" s="4" t="s">
        <v>91</v>
      </c>
      <c r="U234" s="4" t="s">
        <v>243</v>
      </c>
      <c r="V234" s="11" t="s">
        <v>844</v>
      </c>
      <c r="W234" s="4" t="s">
        <v>34</v>
      </c>
    </row>
    <row r="235" spans="1:23" ht="61.5" x14ac:dyDescent="0.25">
      <c r="A235"/>
      <c r="B235" s="2" t="str">
        <f t="shared" si="21"/>
        <v>RESPONDIDO</v>
      </c>
      <c r="C235" s="29" t="str">
        <f t="shared" ca="1" si="22"/>
        <v/>
      </c>
      <c r="D235" s="2" t="s">
        <v>845</v>
      </c>
      <c r="E235" s="4"/>
      <c r="F235" s="4" t="s">
        <v>12</v>
      </c>
      <c r="G235" s="4"/>
      <c r="H235" s="4"/>
      <c r="I235" s="9" t="s">
        <v>901</v>
      </c>
      <c r="J235" s="9"/>
      <c r="K235" s="3">
        <v>44159</v>
      </c>
      <c r="L235" s="6">
        <v>44186</v>
      </c>
      <c r="M235" s="24">
        <f t="shared" si="23"/>
        <v>27</v>
      </c>
      <c r="N235" s="12" t="str">
        <f t="shared" si="24"/>
        <v>Sim</v>
      </c>
      <c r="O235" s="2" t="s">
        <v>846</v>
      </c>
      <c r="P235" s="11"/>
      <c r="Q235" s="30" t="s">
        <v>22</v>
      </c>
      <c r="R235" s="30" t="str">
        <f t="shared" si="25"/>
        <v>F</v>
      </c>
      <c r="S235" s="4" t="s">
        <v>244</v>
      </c>
      <c r="T235" s="4" t="s">
        <v>91</v>
      </c>
      <c r="U235" s="4" t="s">
        <v>243</v>
      </c>
      <c r="V235" s="11" t="s">
        <v>449</v>
      </c>
      <c r="W235" s="4" t="s">
        <v>59</v>
      </c>
    </row>
    <row r="236" spans="1:23" ht="285" x14ac:dyDescent="0.25">
      <c r="A236"/>
      <c r="B236" s="2" t="str">
        <f t="shared" si="21"/>
        <v>RESPONDIDO</v>
      </c>
      <c r="C236" s="29" t="str">
        <f t="shared" ca="1" si="22"/>
        <v/>
      </c>
      <c r="D236" s="2" t="s">
        <v>847</v>
      </c>
      <c r="E236" s="4"/>
      <c r="F236" s="4" t="s">
        <v>12</v>
      </c>
      <c r="G236" s="4"/>
      <c r="H236" s="4"/>
      <c r="I236" s="9" t="s">
        <v>449</v>
      </c>
      <c r="J236" s="9"/>
      <c r="K236" s="3">
        <v>44160</v>
      </c>
      <c r="L236" s="6">
        <v>44176</v>
      </c>
      <c r="M236" s="24">
        <f t="shared" si="23"/>
        <v>16</v>
      </c>
      <c r="N236" s="12" t="str">
        <f t="shared" si="24"/>
        <v>Não</v>
      </c>
      <c r="O236" s="2" t="s">
        <v>833</v>
      </c>
      <c r="P236" s="11" t="s">
        <v>832</v>
      </c>
      <c r="Q236" s="30"/>
      <c r="R236" s="30" t="str">
        <f t="shared" si="25"/>
        <v>J</v>
      </c>
      <c r="S236" s="4" t="s">
        <v>837</v>
      </c>
      <c r="T236" s="4" t="s">
        <v>26</v>
      </c>
      <c r="U236" s="4" t="s">
        <v>243</v>
      </c>
      <c r="V236" s="11" t="s">
        <v>848</v>
      </c>
      <c r="W236" s="4" t="s">
        <v>59</v>
      </c>
    </row>
    <row r="237" spans="1:23" ht="180" x14ac:dyDescent="0.25">
      <c r="A237"/>
      <c r="B237" s="2" t="str">
        <f t="shared" si="21"/>
        <v>RESPONDIDO</v>
      </c>
      <c r="C237" s="29" t="str">
        <f t="shared" ca="1" si="22"/>
        <v/>
      </c>
      <c r="D237" s="2" t="s">
        <v>849</v>
      </c>
      <c r="E237" s="4"/>
      <c r="F237" s="4" t="s">
        <v>12</v>
      </c>
      <c r="G237" s="4"/>
      <c r="H237" s="4"/>
      <c r="I237" s="9" t="s">
        <v>855</v>
      </c>
      <c r="J237" s="9"/>
      <c r="K237" s="3">
        <v>44160</v>
      </c>
      <c r="L237" s="6">
        <v>44161</v>
      </c>
      <c r="M237" s="24">
        <f t="shared" si="23"/>
        <v>1</v>
      </c>
      <c r="N237" s="12" t="str">
        <f t="shared" si="24"/>
        <v>Não</v>
      </c>
      <c r="O237" s="2" t="s">
        <v>850</v>
      </c>
      <c r="P237" s="11"/>
      <c r="Q237" s="30" t="s">
        <v>22</v>
      </c>
      <c r="R237" s="30" t="str">
        <f t="shared" si="25"/>
        <v>F</v>
      </c>
      <c r="S237" s="4" t="s">
        <v>244</v>
      </c>
      <c r="T237" s="4" t="s">
        <v>91</v>
      </c>
      <c r="U237" s="4" t="s">
        <v>243</v>
      </c>
      <c r="V237" s="11" t="s">
        <v>851</v>
      </c>
      <c r="W237" s="4" t="s">
        <v>51</v>
      </c>
    </row>
    <row r="238" spans="1:23" ht="210" x14ac:dyDescent="0.25">
      <c r="A238"/>
      <c r="B238" s="2" t="str">
        <f t="shared" si="21"/>
        <v>RESPONDIDO</v>
      </c>
      <c r="C238" s="29" t="str">
        <f t="shared" ca="1" si="22"/>
        <v/>
      </c>
      <c r="D238" s="2" t="s">
        <v>852</v>
      </c>
      <c r="E238" s="4"/>
      <c r="F238" s="4" t="s">
        <v>12</v>
      </c>
      <c r="G238" s="4"/>
      <c r="H238" s="4"/>
      <c r="I238" s="9" t="s">
        <v>882</v>
      </c>
      <c r="J238" s="9"/>
      <c r="K238" s="3">
        <v>44161</v>
      </c>
      <c r="L238" s="6">
        <v>44166</v>
      </c>
      <c r="M238" s="24">
        <f t="shared" si="23"/>
        <v>5</v>
      </c>
      <c r="N238" s="12" t="str">
        <f t="shared" si="24"/>
        <v>Não</v>
      </c>
      <c r="O238" s="2" t="s">
        <v>839</v>
      </c>
      <c r="P238" s="11" t="s">
        <v>853</v>
      </c>
      <c r="Q238" s="30" t="s">
        <v>22</v>
      </c>
      <c r="R238" s="30" t="str">
        <f t="shared" si="25"/>
        <v>J</v>
      </c>
      <c r="S238" s="4" t="s">
        <v>276</v>
      </c>
      <c r="T238" s="4" t="s">
        <v>91</v>
      </c>
      <c r="U238" s="4" t="s">
        <v>243</v>
      </c>
      <c r="V238" s="11" t="s">
        <v>854</v>
      </c>
      <c r="W238" s="4" t="s">
        <v>52</v>
      </c>
    </row>
    <row r="239" spans="1:23" ht="180" x14ac:dyDescent="0.25">
      <c r="A239"/>
      <c r="B239" s="2" t="str">
        <f t="shared" si="21"/>
        <v>RESPONDIDO</v>
      </c>
      <c r="C239" s="29" t="str">
        <f t="shared" ca="1" si="22"/>
        <v/>
      </c>
      <c r="D239" s="2" t="s">
        <v>856</v>
      </c>
      <c r="E239" s="4"/>
      <c r="F239" s="4" t="s">
        <v>12</v>
      </c>
      <c r="G239" s="4"/>
      <c r="H239" s="4"/>
      <c r="I239" s="9" t="s">
        <v>883</v>
      </c>
      <c r="J239" s="9"/>
      <c r="K239" s="3">
        <v>44162</v>
      </c>
      <c r="L239" s="6">
        <v>44176</v>
      </c>
      <c r="M239" s="24">
        <f t="shared" si="23"/>
        <v>14</v>
      </c>
      <c r="N239" s="12" t="str">
        <f t="shared" si="24"/>
        <v>Não</v>
      </c>
      <c r="O239" s="2" t="s">
        <v>857</v>
      </c>
      <c r="P239" s="11"/>
      <c r="Q239" s="30" t="s">
        <v>21</v>
      </c>
      <c r="R239" s="30" t="str">
        <f t="shared" si="25"/>
        <v>F</v>
      </c>
      <c r="S239" s="4" t="s">
        <v>244</v>
      </c>
      <c r="T239" s="4" t="s">
        <v>91</v>
      </c>
      <c r="U239" s="4" t="s">
        <v>243</v>
      </c>
      <c r="V239" s="11" t="s">
        <v>858</v>
      </c>
      <c r="W239" s="4" t="s">
        <v>29</v>
      </c>
    </row>
    <row r="240" spans="1:23" ht="75" x14ac:dyDescent="0.25">
      <c r="A240"/>
      <c r="B240" s="2" t="str">
        <f t="shared" si="21"/>
        <v>RESPONDIDO</v>
      </c>
      <c r="C240" s="29" t="str">
        <f t="shared" ca="1" si="22"/>
        <v/>
      </c>
      <c r="D240" s="2" t="s">
        <v>861</v>
      </c>
      <c r="E240" s="4"/>
      <c r="F240" s="4" t="s">
        <v>12</v>
      </c>
      <c r="G240" s="4"/>
      <c r="H240" s="4"/>
      <c r="I240" s="9" t="s">
        <v>864</v>
      </c>
      <c r="J240" s="9"/>
      <c r="K240" s="3">
        <v>44168</v>
      </c>
      <c r="L240" s="6">
        <v>44169</v>
      </c>
      <c r="M240" s="24">
        <f t="shared" si="23"/>
        <v>1</v>
      </c>
      <c r="N240" s="12" t="str">
        <f t="shared" si="24"/>
        <v>Não</v>
      </c>
      <c r="O240" s="2"/>
      <c r="P240" s="11" t="s">
        <v>862</v>
      </c>
      <c r="Q240" s="30"/>
      <c r="R240" s="30" t="str">
        <f t="shared" si="25"/>
        <v>J</v>
      </c>
      <c r="S240" s="4" t="s">
        <v>244</v>
      </c>
      <c r="T240" s="4" t="s">
        <v>91</v>
      </c>
      <c r="U240" s="4" t="s">
        <v>243</v>
      </c>
      <c r="V240" s="11" t="s">
        <v>863</v>
      </c>
      <c r="W240" s="4" t="s">
        <v>51</v>
      </c>
    </row>
    <row r="241" spans="1:23" ht="165" x14ac:dyDescent="0.25">
      <c r="A241"/>
      <c r="B241" s="2" t="str">
        <f t="shared" si="21"/>
        <v>RESPONDIDO</v>
      </c>
      <c r="C241" s="29" t="str">
        <f t="shared" ca="1" si="22"/>
        <v/>
      </c>
      <c r="D241" s="2" t="s">
        <v>865</v>
      </c>
      <c r="E241" s="4"/>
      <c r="F241" s="4" t="s">
        <v>12</v>
      </c>
      <c r="G241" s="4"/>
      <c r="H241" s="4"/>
      <c r="I241" s="9" t="s">
        <v>449</v>
      </c>
      <c r="J241" s="9"/>
      <c r="K241" s="3">
        <v>44170</v>
      </c>
      <c r="L241" s="6">
        <v>44195</v>
      </c>
      <c r="M241" s="24">
        <f t="shared" si="23"/>
        <v>25</v>
      </c>
      <c r="N241" s="12" t="str">
        <f t="shared" si="24"/>
        <v>Sim</v>
      </c>
      <c r="O241" s="2" t="s">
        <v>866</v>
      </c>
      <c r="P241" s="11"/>
      <c r="Q241" s="30" t="s">
        <v>21</v>
      </c>
      <c r="R241" s="30" t="str">
        <f t="shared" si="25"/>
        <v>F</v>
      </c>
      <c r="S241" s="4" t="s">
        <v>815</v>
      </c>
      <c r="T241" s="4" t="s">
        <v>91</v>
      </c>
      <c r="U241" s="4" t="s">
        <v>243</v>
      </c>
      <c r="V241" s="11" t="s">
        <v>867</v>
      </c>
      <c r="W241" s="4" t="s">
        <v>30</v>
      </c>
    </row>
    <row r="242" spans="1:23" ht="105" x14ac:dyDescent="0.25">
      <c r="A242"/>
      <c r="B242" s="2" t="str">
        <f t="shared" si="21"/>
        <v>RESPONDIDO</v>
      </c>
      <c r="C242" s="29" t="str">
        <f t="shared" ca="1" si="22"/>
        <v/>
      </c>
      <c r="D242" s="2" t="s">
        <v>871</v>
      </c>
      <c r="E242" s="4"/>
      <c r="F242" s="4" t="s">
        <v>12</v>
      </c>
      <c r="G242" s="4"/>
      <c r="H242" s="4"/>
      <c r="I242" s="9" t="s">
        <v>874</v>
      </c>
      <c r="J242" s="9"/>
      <c r="K242" s="3">
        <v>44173</v>
      </c>
      <c r="L242" s="6">
        <v>44174</v>
      </c>
      <c r="M242" s="24">
        <f t="shared" si="23"/>
        <v>1</v>
      </c>
      <c r="N242" s="12" t="str">
        <f t="shared" si="24"/>
        <v>Não</v>
      </c>
      <c r="O242" s="2"/>
      <c r="P242" s="11" t="s">
        <v>872</v>
      </c>
      <c r="Q242" s="30"/>
      <c r="R242" s="30" t="str">
        <f t="shared" si="25"/>
        <v>J</v>
      </c>
      <c r="S242" s="4" t="s">
        <v>276</v>
      </c>
      <c r="T242" s="4" t="s">
        <v>91</v>
      </c>
      <c r="U242" s="4" t="s">
        <v>243</v>
      </c>
      <c r="V242" s="11" t="s">
        <v>873</v>
      </c>
      <c r="W242" s="4" t="s">
        <v>51</v>
      </c>
    </row>
    <row r="243" spans="1:23" ht="135" x14ac:dyDescent="0.25">
      <c r="A243"/>
      <c r="B243" s="2" t="str">
        <f t="shared" si="21"/>
        <v>RESPONDIDO</v>
      </c>
      <c r="C243" s="29" t="str">
        <f t="shared" ca="1" si="22"/>
        <v/>
      </c>
      <c r="D243" s="2" t="s">
        <v>875</v>
      </c>
      <c r="E243" s="4"/>
      <c r="F243" s="4" t="s">
        <v>12</v>
      </c>
      <c r="G243" s="4"/>
      <c r="H243" s="4"/>
      <c r="I243" s="9" t="s">
        <v>926</v>
      </c>
      <c r="J243" s="9"/>
      <c r="K243" s="3">
        <v>44175</v>
      </c>
      <c r="L243" s="6">
        <v>44210</v>
      </c>
      <c r="M243" s="24">
        <f t="shared" si="23"/>
        <v>35</v>
      </c>
      <c r="N243" s="12" t="str">
        <f t="shared" si="24"/>
        <v>Sim</v>
      </c>
      <c r="O243" s="2" t="s">
        <v>178</v>
      </c>
      <c r="P243" s="11"/>
      <c r="Q243" s="30" t="s">
        <v>21</v>
      </c>
      <c r="R243" s="30" t="str">
        <f t="shared" si="25"/>
        <v>F</v>
      </c>
      <c r="S243" s="4" t="s">
        <v>244</v>
      </c>
      <c r="T243" s="4" t="s">
        <v>91</v>
      </c>
      <c r="U243" s="4" t="s">
        <v>243</v>
      </c>
      <c r="V243" s="11" t="s">
        <v>876</v>
      </c>
      <c r="W243" s="4" t="s">
        <v>34</v>
      </c>
    </row>
    <row r="244" spans="1:23" ht="61.5" x14ac:dyDescent="0.25">
      <c r="A244"/>
      <c r="B244" s="2" t="str">
        <f t="shared" si="21"/>
        <v>RESPONDIDO</v>
      </c>
      <c r="C244" s="29" t="str">
        <f t="shared" ca="1" si="22"/>
        <v/>
      </c>
      <c r="D244" s="2" t="s">
        <v>877</v>
      </c>
      <c r="E244" s="4"/>
      <c r="F244" s="4" t="s">
        <v>12</v>
      </c>
      <c r="G244" s="4"/>
      <c r="H244" s="4"/>
      <c r="I244" s="9" t="s">
        <v>927</v>
      </c>
      <c r="J244" s="9"/>
      <c r="K244" s="3">
        <v>44175</v>
      </c>
      <c r="L244" s="6">
        <v>44210</v>
      </c>
      <c r="M244" s="24">
        <f t="shared" si="23"/>
        <v>35</v>
      </c>
      <c r="N244" s="12" t="str">
        <f t="shared" si="24"/>
        <v>Sim</v>
      </c>
      <c r="O244" s="2" t="s">
        <v>178</v>
      </c>
      <c r="P244" s="11"/>
      <c r="Q244" s="30" t="s">
        <v>21</v>
      </c>
      <c r="R244" s="30" t="str">
        <f t="shared" si="25"/>
        <v>F</v>
      </c>
      <c r="S244" s="4" t="s">
        <v>244</v>
      </c>
      <c r="T244" s="4" t="s">
        <v>91</v>
      </c>
      <c r="U244" s="4" t="s">
        <v>243</v>
      </c>
      <c r="V244" s="11" t="s">
        <v>878</v>
      </c>
      <c r="W244" s="4" t="s">
        <v>34</v>
      </c>
    </row>
    <row r="245" spans="1:23" ht="61.5" x14ac:dyDescent="0.25">
      <c r="A245"/>
      <c r="B245" s="2" t="str">
        <f t="shared" si="21"/>
        <v>RESPONDIDO</v>
      </c>
      <c r="C245" s="29" t="str">
        <f t="shared" ca="1" si="22"/>
        <v/>
      </c>
      <c r="D245" s="2" t="s">
        <v>879</v>
      </c>
      <c r="E245" s="4"/>
      <c r="F245" s="4" t="s">
        <v>12</v>
      </c>
      <c r="G245" s="4"/>
      <c r="H245" s="4"/>
      <c r="I245" s="9" t="s">
        <v>449</v>
      </c>
      <c r="J245" s="9"/>
      <c r="K245" s="3">
        <v>44175</v>
      </c>
      <c r="L245" s="6">
        <v>44210</v>
      </c>
      <c r="M245" s="24">
        <f t="shared" si="23"/>
        <v>35</v>
      </c>
      <c r="N245" s="12" t="str">
        <f t="shared" si="24"/>
        <v>Sim</v>
      </c>
      <c r="O245" s="2" t="s">
        <v>178</v>
      </c>
      <c r="P245" s="11"/>
      <c r="Q245" s="30" t="s">
        <v>21</v>
      </c>
      <c r="R245" s="30" t="str">
        <f t="shared" si="25"/>
        <v>F</v>
      </c>
      <c r="S245" s="4" t="s">
        <v>244</v>
      </c>
      <c r="T245" s="4" t="s">
        <v>91</v>
      </c>
      <c r="U245" s="4" t="s">
        <v>243</v>
      </c>
      <c r="V245" s="11" t="s">
        <v>880</v>
      </c>
      <c r="W245" s="4" t="s">
        <v>34</v>
      </c>
    </row>
    <row r="246" spans="1:23" ht="61.5" x14ac:dyDescent="0.25">
      <c r="A246"/>
      <c r="B246" s="2" t="str">
        <f t="shared" si="21"/>
        <v>RESPONDIDO</v>
      </c>
      <c r="C246" s="29" t="str">
        <f t="shared" ca="1" si="22"/>
        <v/>
      </c>
      <c r="D246" s="2" t="s">
        <v>884</v>
      </c>
      <c r="E246" s="4"/>
      <c r="F246" s="4" t="s">
        <v>12</v>
      </c>
      <c r="G246" s="4"/>
      <c r="H246" s="4"/>
      <c r="I246" s="9" t="s">
        <v>449</v>
      </c>
      <c r="J246" s="9"/>
      <c r="K246" s="3">
        <v>44176</v>
      </c>
      <c r="L246" s="6">
        <v>44194</v>
      </c>
      <c r="M246" s="24">
        <f t="shared" si="23"/>
        <v>18</v>
      </c>
      <c r="N246" s="12" t="str">
        <f t="shared" si="24"/>
        <v>Não</v>
      </c>
      <c r="O246" s="2" t="s">
        <v>885</v>
      </c>
      <c r="P246" s="11"/>
      <c r="Q246" s="30" t="s">
        <v>22</v>
      </c>
      <c r="R246" s="30" t="str">
        <f t="shared" si="25"/>
        <v>F</v>
      </c>
      <c r="S246" s="4" t="s">
        <v>244</v>
      </c>
      <c r="T246" s="4" t="s">
        <v>91</v>
      </c>
      <c r="U246" s="4" t="s">
        <v>243</v>
      </c>
      <c r="V246" s="11" t="s">
        <v>886</v>
      </c>
      <c r="W246" s="4" t="s">
        <v>29</v>
      </c>
    </row>
    <row r="247" spans="1:23" ht="90" x14ac:dyDescent="0.25">
      <c r="A247"/>
      <c r="B247" s="2" t="str">
        <f t="shared" si="21"/>
        <v>RESPONDIDO</v>
      </c>
      <c r="C247" s="29" t="str">
        <f t="shared" ca="1" si="22"/>
        <v/>
      </c>
      <c r="D247" s="2" t="s">
        <v>887</v>
      </c>
      <c r="E247" s="4"/>
      <c r="F247" s="4" t="s">
        <v>14</v>
      </c>
      <c r="G247" s="4" t="s">
        <v>16</v>
      </c>
      <c r="H247" s="4"/>
      <c r="I247" s="9" t="s">
        <v>449</v>
      </c>
      <c r="J247" s="9"/>
      <c r="K247" s="3">
        <v>44178</v>
      </c>
      <c r="L247" s="6">
        <v>44209</v>
      </c>
      <c r="M247" s="24">
        <f t="shared" si="23"/>
        <v>31</v>
      </c>
      <c r="N247" s="12" t="str">
        <f t="shared" si="24"/>
        <v>Sim</v>
      </c>
      <c r="O247" s="2" t="s">
        <v>888</v>
      </c>
      <c r="P247" s="11"/>
      <c r="Q247" s="30" t="s">
        <v>21</v>
      </c>
      <c r="R247" s="30" t="str">
        <f t="shared" si="25"/>
        <v>F</v>
      </c>
      <c r="S247" s="4" t="s">
        <v>244</v>
      </c>
      <c r="T247" s="4" t="s">
        <v>91</v>
      </c>
      <c r="U247" s="4" t="s">
        <v>243</v>
      </c>
      <c r="V247" s="11" t="s">
        <v>889</v>
      </c>
      <c r="W247" s="4" t="s">
        <v>53</v>
      </c>
    </row>
    <row r="248" spans="1:23" ht="409.5" x14ac:dyDescent="0.25">
      <c r="A248"/>
      <c r="B248" s="2" t="str">
        <f t="shared" si="21"/>
        <v>RESPONDIDO</v>
      </c>
      <c r="C248" s="29" t="str">
        <f t="shared" ca="1" si="22"/>
        <v/>
      </c>
      <c r="D248" s="2" t="s">
        <v>891</v>
      </c>
      <c r="E248" s="4"/>
      <c r="F248" s="4" t="s">
        <v>12</v>
      </c>
      <c r="G248" s="4"/>
      <c r="H248" s="4"/>
      <c r="I248" s="9" t="s">
        <v>900</v>
      </c>
      <c r="J248" s="9"/>
      <c r="K248" s="3">
        <v>44182</v>
      </c>
      <c r="L248" s="6">
        <v>44194</v>
      </c>
      <c r="M248" s="24">
        <f t="shared" si="23"/>
        <v>12</v>
      </c>
      <c r="N248" s="12" t="str">
        <f t="shared" si="24"/>
        <v>Não</v>
      </c>
      <c r="O248" s="2" t="s">
        <v>833</v>
      </c>
      <c r="P248" s="11" t="s">
        <v>832</v>
      </c>
      <c r="Q248" s="30"/>
      <c r="R248" s="30" t="str">
        <f t="shared" si="25"/>
        <v>J</v>
      </c>
      <c r="S248" s="4" t="s">
        <v>837</v>
      </c>
      <c r="T248" s="4" t="s">
        <v>26</v>
      </c>
      <c r="U248" s="4" t="s">
        <v>243</v>
      </c>
      <c r="V248" s="11" t="s">
        <v>892</v>
      </c>
      <c r="W248" s="4" t="s">
        <v>51</v>
      </c>
    </row>
    <row r="249" spans="1:23" ht="165" x14ac:dyDescent="0.25">
      <c r="A249"/>
      <c r="B249" s="2" t="str">
        <f t="shared" si="21"/>
        <v>RESPONDIDO</v>
      </c>
      <c r="C249" s="29" t="str">
        <f t="shared" ca="1" si="22"/>
        <v/>
      </c>
      <c r="D249" s="2" t="s">
        <v>893</v>
      </c>
      <c r="E249" s="4"/>
      <c r="F249" s="4" t="s">
        <v>14</v>
      </c>
      <c r="G249" s="4" t="s">
        <v>16</v>
      </c>
      <c r="H249" s="4"/>
      <c r="I249" s="9" t="s">
        <v>449</v>
      </c>
      <c r="J249" s="9"/>
      <c r="K249" s="3">
        <v>44183</v>
      </c>
      <c r="L249" s="6">
        <v>44210</v>
      </c>
      <c r="M249" s="24">
        <f t="shared" si="23"/>
        <v>27</v>
      </c>
      <c r="N249" s="12" t="str">
        <f t="shared" si="24"/>
        <v>Sim</v>
      </c>
      <c r="O249" s="2"/>
      <c r="P249" s="11" t="s">
        <v>316</v>
      </c>
      <c r="Q249" s="30"/>
      <c r="R249" s="30" t="str">
        <f t="shared" si="25"/>
        <v>J</v>
      </c>
      <c r="S249" s="4" t="s">
        <v>276</v>
      </c>
      <c r="T249" s="4" t="s">
        <v>91</v>
      </c>
      <c r="U249" s="4" t="s">
        <v>243</v>
      </c>
      <c r="V249" s="130" t="s">
        <v>894</v>
      </c>
      <c r="W249" s="4" t="s">
        <v>53</v>
      </c>
    </row>
    <row r="250" spans="1:23" ht="255" x14ac:dyDescent="0.25">
      <c r="A250"/>
      <c r="B250" s="2" t="str">
        <f t="shared" si="21"/>
        <v>RESPONDIDO</v>
      </c>
      <c r="C250" s="29" t="str">
        <f t="shared" ca="1" si="22"/>
        <v/>
      </c>
      <c r="D250" s="2" t="s">
        <v>895</v>
      </c>
      <c r="E250" s="4"/>
      <c r="F250" s="4" t="s">
        <v>12</v>
      </c>
      <c r="G250" s="4"/>
      <c r="H250" s="4"/>
      <c r="I250" s="9" t="s">
        <v>449</v>
      </c>
      <c r="J250" s="9"/>
      <c r="K250" s="3">
        <v>44183</v>
      </c>
      <c r="L250" s="6">
        <v>44215</v>
      </c>
      <c r="M250" s="24">
        <f t="shared" si="23"/>
        <v>32</v>
      </c>
      <c r="N250" s="12" t="str">
        <f t="shared" si="24"/>
        <v>Sim</v>
      </c>
      <c r="O250" s="2"/>
      <c r="P250" s="11" t="s">
        <v>316</v>
      </c>
      <c r="Q250" s="30"/>
      <c r="R250" s="30" t="str">
        <f t="shared" si="25"/>
        <v>J</v>
      </c>
      <c r="S250" s="4" t="s">
        <v>276</v>
      </c>
      <c r="T250" s="4" t="s">
        <v>91</v>
      </c>
      <c r="U250" s="4" t="s">
        <v>243</v>
      </c>
      <c r="V250" s="11" t="s">
        <v>896</v>
      </c>
      <c r="W250" s="4" t="s">
        <v>36</v>
      </c>
    </row>
    <row r="251" spans="1:23" ht="61.5" x14ac:dyDescent="0.25">
      <c r="A251"/>
      <c r="B251" s="2" t="str">
        <f t="shared" si="21"/>
        <v>RESPONDIDO</v>
      </c>
      <c r="C251" s="29" t="str">
        <f t="shared" ca="1" si="22"/>
        <v/>
      </c>
      <c r="D251" s="2" t="s">
        <v>897</v>
      </c>
      <c r="E251" s="4"/>
      <c r="F251" s="4" t="s">
        <v>12</v>
      </c>
      <c r="G251" s="4"/>
      <c r="H251" s="4"/>
      <c r="I251" s="9" t="s">
        <v>449</v>
      </c>
      <c r="J251" s="9"/>
      <c r="K251" s="3">
        <v>44183</v>
      </c>
      <c r="L251" s="6">
        <v>44210</v>
      </c>
      <c r="M251" s="24">
        <f t="shared" si="23"/>
        <v>27</v>
      </c>
      <c r="N251" s="12" t="str">
        <f t="shared" si="24"/>
        <v>Sim</v>
      </c>
      <c r="O251" s="2" t="s">
        <v>898</v>
      </c>
      <c r="P251" s="11"/>
      <c r="Q251" s="30" t="s">
        <v>22</v>
      </c>
      <c r="R251" s="30" t="str">
        <f t="shared" si="25"/>
        <v>F</v>
      </c>
      <c r="S251" s="4" t="s">
        <v>244</v>
      </c>
      <c r="T251" s="4" t="s">
        <v>91</v>
      </c>
      <c r="U251" s="4" t="s">
        <v>243</v>
      </c>
      <c r="V251" s="11" t="s">
        <v>899</v>
      </c>
      <c r="W251" s="4" t="s">
        <v>27</v>
      </c>
    </row>
    <row r="252" spans="1:23" ht="165" x14ac:dyDescent="0.25">
      <c r="A252"/>
      <c r="B252" s="2" t="str">
        <f t="shared" si="21"/>
        <v>RESPONDIDO</v>
      </c>
      <c r="C252" s="29" t="str">
        <f t="shared" ca="1" si="22"/>
        <v/>
      </c>
      <c r="D252" s="2" t="s">
        <v>902</v>
      </c>
      <c r="E252" s="4"/>
      <c r="F252" s="4" t="s">
        <v>12</v>
      </c>
      <c r="G252" s="4"/>
      <c r="H252" s="4"/>
      <c r="I252" s="9" t="s">
        <v>934</v>
      </c>
      <c r="J252" s="9"/>
      <c r="K252" s="3">
        <v>44193</v>
      </c>
      <c r="L252" s="6">
        <v>44215</v>
      </c>
      <c r="M252" s="24">
        <f t="shared" si="23"/>
        <v>22</v>
      </c>
      <c r="N252" s="12" t="str">
        <f t="shared" si="24"/>
        <v>Sim</v>
      </c>
      <c r="O252" s="2" t="s">
        <v>903</v>
      </c>
      <c r="P252" s="11"/>
      <c r="Q252" s="30" t="s">
        <v>21</v>
      </c>
      <c r="R252" s="30" t="str">
        <f t="shared" si="25"/>
        <v>F</v>
      </c>
      <c r="S252" s="4" t="s">
        <v>276</v>
      </c>
      <c r="T252" s="4" t="s">
        <v>91</v>
      </c>
      <c r="U252" s="4" t="s">
        <v>243</v>
      </c>
      <c r="V252" s="11" t="s">
        <v>904</v>
      </c>
      <c r="W252" s="4" t="s">
        <v>30</v>
      </c>
    </row>
    <row r="253" spans="1:23" ht="61.5" x14ac:dyDescent="0.25">
      <c r="A253"/>
      <c r="B253" s="2" t="str">
        <f t="shared" si="21"/>
        <v>RESPONDIDO</v>
      </c>
      <c r="C253" s="29" t="str">
        <f t="shared" ca="1" si="22"/>
        <v/>
      </c>
      <c r="D253" s="2" t="s">
        <v>905</v>
      </c>
      <c r="E253" s="4"/>
      <c r="F253" s="4" t="s">
        <v>12</v>
      </c>
      <c r="G253" s="4"/>
      <c r="H253" s="4"/>
      <c r="I253" s="9" t="s">
        <v>449</v>
      </c>
      <c r="J253" s="9"/>
      <c r="K253" s="3">
        <v>44194</v>
      </c>
      <c r="L253" s="6">
        <v>44215</v>
      </c>
      <c r="M253" s="24">
        <f t="shared" si="23"/>
        <v>21</v>
      </c>
      <c r="N253" s="12" t="str">
        <f t="shared" si="24"/>
        <v>Sim</v>
      </c>
      <c r="O253" s="2" t="s">
        <v>903</v>
      </c>
      <c r="P253" s="11"/>
      <c r="Q253" s="30" t="s">
        <v>21</v>
      </c>
      <c r="R253" s="30" t="str">
        <f t="shared" si="25"/>
        <v>F</v>
      </c>
      <c r="S253" s="4" t="s">
        <v>276</v>
      </c>
      <c r="T253" s="4" t="s">
        <v>91</v>
      </c>
      <c r="U253" s="4" t="s">
        <v>243</v>
      </c>
      <c r="V253" s="11" t="s">
        <v>906</v>
      </c>
      <c r="W253" s="4" t="s">
        <v>30</v>
      </c>
    </row>
    <row r="254" spans="1:23" ht="165" x14ac:dyDescent="0.25">
      <c r="A254"/>
      <c r="B254" s="2" t="str">
        <f t="shared" si="21"/>
        <v>RESPONDIDO</v>
      </c>
      <c r="C254" s="29" t="str">
        <f t="shared" ca="1" si="22"/>
        <v/>
      </c>
      <c r="D254" s="2" t="s">
        <v>907</v>
      </c>
      <c r="E254" s="4"/>
      <c r="F254" s="4" t="s">
        <v>12</v>
      </c>
      <c r="G254" s="4"/>
      <c r="H254" s="4"/>
      <c r="I254" s="9" t="s">
        <v>449</v>
      </c>
      <c r="J254" s="9"/>
      <c r="K254" s="3">
        <v>44194</v>
      </c>
      <c r="L254" s="6">
        <v>44224</v>
      </c>
      <c r="M254" s="24">
        <f t="shared" si="23"/>
        <v>30</v>
      </c>
      <c r="N254" s="12" t="str">
        <f t="shared" si="24"/>
        <v>Sim</v>
      </c>
      <c r="O254" s="2" t="s">
        <v>908</v>
      </c>
      <c r="P254" s="11"/>
      <c r="Q254" s="30" t="s">
        <v>21</v>
      </c>
      <c r="R254" s="30" t="str">
        <f t="shared" si="25"/>
        <v>F</v>
      </c>
      <c r="S254" s="4" t="s">
        <v>244</v>
      </c>
      <c r="T254" s="4" t="s">
        <v>91</v>
      </c>
      <c r="U254" s="4" t="s">
        <v>243</v>
      </c>
      <c r="V254" s="11" t="s">
        <v>909</v>
      </c>
      <c r="W254" s="4"/>
    </row>
    <row r="255" spans="1:23" ht="61.5" x14ac:dyDescent="0.25">
      <c r="A255"/>
      <c r="B255" s="2" t="str">
        <f t="shared" si="21"/>
        <v>RESPONDIDO</v>
      </c>
      <c r="C255" s="29" t="str">
        <f t="shared" ca="1" si="22"/>
        <v/>
      </c>
      <c r="D255" s="2" t="s">
        <v>910</v>
      </c>
      <c r="E255" s="4"/>
      <c r="F255" s="4" t="s">
        <v>12</v>
      </c>
      <c r="G255" s="4"/>
      <c r="H255" s="4"/>
      <c r="I255" s="9" t="s">
        <v>449</v>
      </c>
      <c r="J255" s="9"/>
      <c r="K255" s="3">
        <v>44195</v>
      </c>
      <c r="L255" s="6">
        <v>44225</v>
      </c>
      <c r="M255" s="24">
        <f t="shared" si="23"/>
        <v>30</v>
      </c>
      <c r="N255" s="12" t="str">
        <f t="shared" si="24"/>
        <v>Sim</v>
      </c>
      <c r="O255" s="2" t="s">
        <v>903</v>
      </c>
      <c r="P255" s="11"/>
      <c r="Q255" s="30" t="s">
        <v>21</v>
      </c>
      <c r="R255" s="30" t="str">
        <f t="shared" si="25"/>
        <v>F</v>
      </c>
      <c r="S255" s="4" t="s">
        <v>276</v>
      </c>
      <c r="T255" s="4" t="s">
        <v>91</v>
      </c>
      <c r="U255" s="4" t="s">
        <v>243</v>
      </c>
      <c r="V255" s="11" t="s">
        <v>912</v>
      </c>
      <c r="W255" s="4" t="s">
        <v>30</v>
      </c>
    </row>
    <row r="256" spans="1:23" ht="120" x14ac:dyDescent="0.25">
      <c r="A256"/>
      <c r="B256" s="2" t="str">
        <f t="shared" si="21"/>
        <v>RESPONDIDO</v>
      </c>
      <c r="C256" s="29" t="str">
        <f t="shared" ca="1" si="22"/>
        <v/>
      </c>
      <c r="D256" s="2" t="s">
        <v>911</v>
      </c>
      <c r="E256" s="4"/>
      <c r="F256" s="4" t="s">
        <v>12</v>
      </c>
      <c r="G256" s="4"/>
      <c r="H256" s="4"/>
      <c r="I256" s="9" t="s">
        <v>936</v>
      </c>
      <c r="J256" s="9"/>
      <c r="K256" s="3">
        <v>44196</v>
      </c>
      <c r="L256" s="6">
        <v>44217</v>
      </c>
      <c r="M256" s="24">
        <f t="shared" si="23"/>
        <v>21</v>
      </c>
      <c r="N256" s="12" t="str">
        <f t="shared" si="24"/>
        <v>Sim</v>
      </c>
      <c r="O256" s="2" t="s">
        <v>903</v>
      </c>
      <c r="P256" s="11"/>
      <c r="Q256" s="30" t="s">
        <v>21</v>
      </c>
      <c r="R256" s="30" t="str">
        <f t="shared" si="25"/>
        <v>F</v>
      </c>
      <c r="S256" s="4" t="s">
        <v>276</v>
      </c>
      <c r="T256" s="4" t="s">
        <v>91</v>
      </c>
      <c r="U256" s="4" t="s">
        <v>243</v>
      </c>
      <c r="V256" s="11" t="s">
        <v>913</v>
      </c>
      <c r="W256" s="4" t="s">
        <v>30</v>
      </c>
    </row>
    <row r="257" spans="1:23" ht="61.5" x14ac:dyDescent="0.25">
      <c r="A257"/>
      <c r="B257" s="2" t="str">
        <f t="shared" si="21"/>
        <v/>
      </c>
      <c r="C257" s="29" t="str">
        <f t="shared" ca="1" si="22"/>
        <v/>
      </c>
      <c r="D257" s="2"/>
      <c r="E257" s="4"/>
      <c r="F257" s="4"/>
      <c r="G257" s="4"/>
      <c r="H257" s="4"/>
      <c r="I257" s="9"/>
      <c r="J257" s="9"/>
      <c r="K257" s="3"/>
      <c r="L257" s="6"/>
      <c r="M257" s="24" t="str">
        <f t="shared" si="23"/>
        <v/>
      </c>
      <c r="N257" s="12" t="str">
        <f t="shared" si="24"/>
        <v/>
      </c>
      <c r="O257" s="2"/>
      <c r="P257" s="11"/>
      <c r="Q257" s="30"/>
      <c r="R257" s="30" t="str">
        <f t="shared" si="25"/>
        <v/>
      </c>
      <c r="S257" s="4"/>
      <c r="T257" s="4"/>
      <c r="U257" s="4"/>
      <c r="V257" s="11"/>
      <c r="W257" s="4"/>
    </row>
    <row r="258" spans="1:23" ht="61.5" x14ac:dyDescent="0.25">
      <c r="A258"/>
      <c r="B258" s="2" t="str">
        <f t="shared" si="21"/>
        <v/>
      </c>
      <c r="C258" s="29" t="str">
        <f t="shared" ca="1" si="22"/>
        <v/>
      </c>
      <c r="D258" s="2"/>
      <c r="E258" s="4"/>
      <c r="F258" s="4"/>
      <c r="G258" s="4"/>
      <c r="H258" s="4"/>
      <c r="I258" s="9"/>
      <c r="J258" s="9"/>
      <c r="K258" s="3"/>
      <c r="L258" s="6"/>
      <c r="M258" s="24" t="str">
        <f t="shared" si="23"/>
        <v/>
      </c>
      <c r="N258" s="12" t="str">
        <f t="shared" si="24"/>
        <v/>
      </c>
      <c r="O258" s="2"/>
      <c r="P258" s="11"/>
      <c r="Q258" s="30"/>
      <c r="R258" s="30" t="str">
        <f t="shared" si="25"/>
        <v/>
      </c>
      <c r="S258" s="4"/>
      <c r="T258" s="4"/>
      <c r="U258" s="4"/>
      <c r="V258" s="11"/>
      <c r="W258" s="4"/>
    </row>
    <row r="259" spans="1:23" ht="61.5" x14ac:dyDescent="0.25">
      <c r="A259"/>
      <c r="B259" s="2" t="str">
        <f t="shared" si="21"/>
        <v/>
      </c>
      <c r="C259" s="29" t="str">
        <f t="shared" ca="1" si="22"/>
        <v/>
      </c>
      <c r="D259" s="2"/>
      <c r="E259" s="4"/>
      <c r="F259" s="4"/>
      <c r="G259" s="4"/>
      <c r="H259" s="4"/>
      <c r="I259" s="9"/>
      <c r="J259" s="9"/>
      <c r="K259" s="3"/>
      <c r="L259" s="6"/>
      <c r="M259" s="24" t="str">
        <f t="shared" si="23"/>
        <v/>
      </c>
      <c r="N259" s="12" t="str">
        <f t="shared" si="24"/>
        <v/>
      </c>
      <c r="O259" s="2"/>
      <c r="P259" s="11"/>
      <c r="Q259" s="30"/>
      <c r="R259" s="30" t="str">
        <f t="shared" si="25"/>
        <v/>
      </c>
      <c r="S259" s="4"/>
      <c r="T259" s="4"/>
      <c r="U259" s="4"/>
      <c r="V259" s="11"/>
      <c r="W259" s="4"/>
    </row>
    <row r="260" spans="1:23" ht="61.5" x14ac:dyDescent="0.25">
      <c r="A260"/>
      <c r="B260" s="2" t="str">
        <f t="shared" si="21"/>
        <v/>
      </c>
      <c r="C260" s="29" t="str">
        <f t="shared" ca="1" si="22"/>
        <v/>
      </c>
      <c r="D260" s="2"/>
      <c r="E260" s="4"/>
      <c r="F260" s="4"/>
      <c r="G260" s="4"/>
      <c r="H260" s="4"/>
      <c r="I260" s="9"/>
      <c r="J260" s="9"/>
      <c r="K260" s="3"/>
      <c r="L260" s="6"/>
      <c r="M260" s="24" t="str">
        <f t="shared" si="23"/>
        <v/>
      </c>
      <c r="N260" s="12" t="str">
        <f t="shared" si="24"/>
        <v/>
      </c>
      <c r="O260" s="2"/>
      <c r="P260" s="11"/>
      <c r="Q260" s="30"/>
      <c r="R260" s="30" t="str">
        <f t="shared" si="25"/>
        <v/>
      </c>
      <c r="S260" s="4"/>
      <c r="T260" s="4"/>
      <c r="U260" s="4"/>
      <c r="V260" s="11"/>
      <c r="W260" s="4"/>
    </row>
    <row r="261" spans="1:23" ht="61.5" x14ac:dyDescent="0.25">
      <c r="A261"/>
      <c r="B261" s="2" t="str">
        <f t="shared" si="21"/>
        <v/>
      </c>
      <c r="C261" s="29" t="str">
        <f t="shared" ca="1" si="22"/>
        <v/>
      </c>
      <c r="D261" s="2"/>
      <c r="E261" s="4"/>
      <c r="F261" s="4"/>
      <c r="G261" s="4"/>
      <c r="H261" s="4"/>
      <c r="I261" s="9"/>
      <c r="J261" s="9"/>
      <c r="K261" s="3"/>
      <c r="L261" s="6"/>
      <c r="M261" s="24" t="str">
        <f t="shared" si="23"/>
        <v/>
      </c>
      <c r="N261" s="12" t="str">
        <f t="shared" si="24"/>
        <v/>
      </c>
      <c r="O261" s="2"/>
      <c r="P261" s="11"/>
      <c r="Q261" s="30"/>
      <c r="R261" s="30" t="str">
        <f t="shared" si="25"/>
        <v/>
      </c>
      <c r="S261" s="4"/>
      <c r="T261" s="4"/>
      <c r="U261" s="4"/>
      <c r="V261" s="11"/>
      <c r="W261" s="4"/>
    </row>
    <row r="262" spans="1:23" ht="61.5" x14ac:dyDescent="0.25">
      <c r="A262"/>
      <c r="B262" s="2" t="str">
        <f t="shared" si="21"/>
        <v/>
      </c>
      <c r="C262" s="29" t="str">
        <f t="shared" ca="1" si="22"/>
        <v/>
      </c>
      <c r="D262" s="2"/>
      <c r="E262" s="4"/>
      <c r="F262" s="4"/>
      <c r="G262" s="4"/>
      <c r="H262" s="4"/>
      <c r="I262" s="9"/>
      <c r="J262" s="9"/>
      <c r="K262" s="3"/>
      <c r="L262" s="6"/>
      <c r="M262" s="24" t="str">
        <f t="shared" si="23"/>
        <v/>
      </c>
      <c r="N262" s="12" t="str">
        <f t="shared" si="24"/>
        <v/>
      </c>
      <c r="O262" s="2"/>
      <c r="P262" s="11"/>
      <c r="Q262" s="30"/>
      <c r="R262" s="30" t="str">
        <f t="shared" si="25"/>
        <v/>
      </c>
      <c r="S262" s="4"/>
      <c r="T262" s="4"/>
      <c r="U262" s="4"/>
      <c r="V262" s="11"/>
      <c r="W262" s="4"/>
    </row>
    <row r="263" spans="1:23" ht="61.5" x14ac:dyDescent="0.25">
      <c r="A263"/>
      <c r="B263" s="2" t="str">
        <f t="shared" si="21"/>
        <v/>
      </c>
      <c r="C263" s="29" t="str">
        <f t="shared" ca="1" si="22"/>
        <v/>
      </c>
      <c r="D263" s="2"/>
      <c r="E263" s="4"/>
      <c r="F263" s="4"/>
      <c r="G263" s="4"/>
      <c r="H263" s="4"/>
      <c r="I263" s="9"/>
      <c r="J263" s="9"/>
      <c r="K263" s="3"/>
      <c r="L263" s="6"/>
      <c r="M263" s="24" t="str">
        <f t="shared" si="23"/>
        <v/>
      </c>
      <c r="N263" s="12" t="str">
        <f t="shared" si="24"/>
        <v/>
      </c>
      <c r="O263" s="2"/>
      <c r="P263" s="11"/>
      <c r="Q263" s="30"/>
      <c r="R263" s="30" t="str">
        <f t="shared" si="25"/>
        <v/>
      </c>
      <c r="S263" s="4"/>
      <c r="T263" s="4"/>
      <c r="U263" s="4"/>
      <c r="V263" s="11"/>
      <c r="W263" s="4"/>
    </row>
    <row r="264" spans="1:23" ht="61.5" x14ac:dyDescent="0.25">
      <c r="A264"/>
      <c r="B264" s="2" t="str">
        <f t="shared" si="21"/>
        <v/>
      </c>
      <c r="C264" s="29" t="str">
        <f t="shared" ca="1" si="22"/>
        <v/>
      </c>
      <c r="D264" s="2"/>
      <c r="E264" s="4"/>
      <c r="F264" s="4"/>
      <c r="G264" s="4"/>
      <c r="H264" s="4"/>
      <c r="I264" s="9"/>
      <c r="J264" s="9"/>
      <c r="K264" s="3"/>
      <c r="L264" s="6"/>
      <c r="M264" s="24" t="str">
        <f t="shared" si="23"/>
        <v/>
      </c>
      <c r="N264" s="12" t="str">
        <f t="shared" si="24"/>
        <v/>
      </c>
      <c r="O264" s="2"/>
      <c r="P264" s="11"/>
      <c r="Q264" s="30"/>
      <c r="R264" s="30" t="str">
        <f t="shared" si="25"/>
        <v/>
      </c>
      <c r="S264" s="4"/>
      <c r="T264" s="4"/>
      <c r="U264" s="4"/>
      <c r="V264" s="11"/>
      <c r="W264" s="4"/>
    </row>
    <row r="265" spans="1:23" ht="61.5" x14ac:dyDescent="0.25">
      <c r="A265"/>
      <c r="B265" s="2" t="str">
        <f t="shared" si="21"/>
        <v/>
      </c>
      <c r="C265" s="29" t="str">
        <f t="shared" ca="1" si="22"/>
        <v/>
      </c>
      <c r="D265" s="2"/>
      <c r="E265" s="4"/>
      <c r="F265" s="4"/>
      <c r="G265" s="4"/>
      <c r="H265" s="4"/>
      <c r="I265" s="9"/>
      <c r="J265" s="9"/>
      <c r="K265" s="3"/>
      <c r="L265" s="6"/>
      <c r="M265" s="24" t="str">
        <f t="shared" si="23"/>
        <v/>
      </c>
      <c r="N265" s="12" t="str">
        <f t="shared" si="24"/>
        <v/>
      </c>
      <c r="O265" s="2"/>
      <c r="P265" s="11"/>
      <c r="Q265" s="30"/>
      <c r="R265" s="30" t="str">
        <f t="shared" si="25"/>
        <v/>
      </c>
      <c r="S265" s="4"/>
      <c r="T265" s="4"/>
      <c r="U265" s="4"/>
      <c r="V265" s="11"/>
      <c r="W265" s="4"/>
    </row>
    <row r="266" spans="1:23" ht="61.5" x14ac:dyDescent="0.25">
      <c r="A266"/>
      <c r="B266" s="2" t="str">
        <f t="shared" si="21"/>
        <v/>
      </c>
      <c r="C266" s="29" t="str">
        <f t="shared" ca="1" si="22"/>
        <v/>
      </c>
      <c r="D266" s="2"/>
      <c r="E266" s="4"/>
      <c r="F266" s="4"/>
      <c r="G266" s="4"/>
      <c r="H266" s="4"/>
      <c r="I266" s="9"/>
      <c r="J266" s="9"/>
      <c r="K266" s="3"/>
      <c r="L266" s="6"/>
      <c r="M266" s="24" t="str">
        <f t="shared" si="23"/>
        <v/>
      </c>
      <c r="N266" s="12" t="str">
        <f t="shared" si="24"/>
        <v/>
      </c>
      <c r="O266" s="2"/>
      <c r="P266" s="11"/>
      <c r="Q266" s="30"/>
      <c r="R266" s="30" t="str">
        <f t="shared" si="25"/>
        <v/>
      </c>
      <c r="S266" s="4"/>
      <c r="T266" s="4"/>
      <c r="U266" s="4"/>
      <c r="V266" s="11"/>
      <c r="W266" s="4"/>
    </row>
    <row r="267" spans="1:23" ht="61.5" x14ac:dyDescent="0.25">
      <c r="A267"/>
      <c r="B267" s="2" t="str">
        <f t="shared" si="21"/>
        <v/>
      </c>
      <c r="C267" s="29" t="str">
        <f t="shared" ca="1" si="22"/>
        <v/>
      </c>
      <c r="D267" s="2"/>
      <c r="E267" s="4"/>
      <c r="F267" s="4"/>
      <c r="G267" s="4"/>
      <c r="H267" s="4"/>
      <c r="I267" s="9"/>
      <c r="J267" s="9"/>
      <c r="K267" s="3"/>
      <c r="L267" s="6"/>
      <c r="M267" s="24" t="str">
        <f t="shared" si="23"/>
        <v/>
      </c>
      <c r="N267" s="12" t="str">
        <f t="shared" si="24"/>
        <v/>
      </c>
      <c r="O267" s="2"/>
      <c r="P267" s="11"/>
      <c r="Q267" s="30"/>
      <c r="R267" s="30" t="str">
        <f t="shared" si="25"/>
        <v/>
      </c>
      <c r="S267" s="4"/>
      <c r="T267" s="4"/>
      <c r="U267" s="4"/>
      <c r="V267" s="11"/>
      <c r="W267" s="4"/>
    </row>
    <row r="268" spans="1:23" ht="61.5" x14ac:dyDescent="0.25">
      <c r="A268"/>
      <c r="B268" s="2" t="str">
        <f t="shared" si="21"/>
        <v/>
      </c>
      <c r="C268" s="29" t="str">
        <f t="shared" ca="1" si="22"/>
        <v/>
      </c>
      <c r="D268" s="2"/>
      <c r="E268" s="4"/>
      <c r="F268" s="4"/>
      <c r="G268" s="4"/>
      <c r="H268" s="4"/>
      <c r="I268" s="9"/>
      <c r="J268" s="9"/>
      <c r="K268" s="3"/>
      <c r="L268" s="6"/>
      <c r="M268" s="24" t="str">
        <f t="shared" si="23"/>
        <v/>
      </c>
      <c r="N268" s="12" t="str">
        <f t="shared" si="24"/>
        <v/>
      </c>
      <c r="O268" s="2"/>
      <c r="P268" s="11"/>
      <c r="Q268" s="30"/>
      <c r="R268" s="30" t="str">
        <f t="shared" si="25"/>
        <v/>
      </c>
      <c r="S268" s="4"/>
      <c r="T268" s="4"/>
      <c r="U268" s="4"/>
      <c r="V268" s="11"/>
      <c r="W268" s="4"/>
    </row>
    <row r="269" spans="1:23" ht="61.5" x14ac:dyDescent="0.25">
      <c r="A269"/>
      <c r="B269" s="2" t="str">
        <f t="shared" si="21"/>
        <v/>
      </c>
      <c r="C269" s="29" t="str">
        <f t="shared" ca="1" si="22"/>
        <v/>
      </c>
      <c r="D269" s="2"/>
      <c r="E269" s="4"/>
      <c r="F269" s="4"/>
      <c r="G269" s="4"/>
      <c r="H269" s="4"/>
      <c r="I269" s="9"/>
      <c r="J269" s="9"/>
      <c r="K269" s="3"/>
      <c r="L269" s="6"/>
      <c r="M269" s="24" t="str">
        <f t="shared" si="23"/>
        <v/>
      </c>
      <c r="N269" s="12" t="str">
        <f t="shared" si="24"/>
        <v/>
      </c>
      <c r="O269" s="2"/>
      <c r="P269" s="11"/>
      <c r="Q269" s="30"/>
      <c r="R269" s="30" t="str">
        <f t="shared" si="25"/>
        <v/>
      </c>
      <c r="S269" s="4"/>
      <c r="T269" s="4"/>
      <c r="U269" s="4"/>
      <c r="V269" s="11"/>
      <c r="W269" s="4"/>
    </row>
    <row r="270" spans="1:23" ht="61.5" x14ac:dyDescent="0.25">
      <c r="A270"/>
      <c r="B270" s="2" t="str">
        <f t="shared" si="21"/>
        <v/>
      </c>
      <c r="C270" s="29" t="str">
        <f t="shared" ca="1" si="22"/>
        <v/>
      </c>
      <c r="D270" s="2"/>
      <c r="E270" s="4"/>
      <c r="F270" s="4"/>
      <c r="G270" s="4"/>
      <c r="H270" s="4"/>
      <c r="I270" s="9"/>
      <c r="J270" s="9"/>
      <c r="K270" s="3"/>
      <c r="L270" s="6"/>
      <c r="M270" s="24" t="str">
        <f t="shared" si="23"/>
        <v/>
      </c>
      <c r="N270" s="12" t="str">
        <f t="shared" si="24"/>
        <v/>
      </c>
      <c r="O270" s="2"/>
      <c r="P270" s="11"/>
      <c r="Q270" s="30"/>
      <c r="R270" s="30" t="str">
        <f t="shared" si="25"/>
        <v/>
      </c>
      <c r="S270" s="4"/>
      <c r="T270" s="4"/>
      <c r="U270" s="4"/>
      <c r="V270" s="11"/>
      <c r="W270" s="4"/>
    </row>
    <row r="271" spans="1:23" ht="61.5" x14ac:dyDescent="0.25">
      <c r="A271"/>
      <c r="B271" s="2" t="str">
        <f t="shared" si="21"/>
        <v/>
      </c>
      <c r="C271" s="29" t="str">
        <f t="shared" ca="1" si="22"/>
        <v/>
      </c>
      <c r="D271" s="2"/>
      <c r="E271" s="4"/>
      <c r="F271" s="4"/>
      <c r="G271" s="4"/>
      <c r="H271" s="4"/>
      <c r="I271" s="9"/>
      <c r="J271" s="9"/>
      <c r="K271" s="3"/>
      <c r="L271" s="6"/>
      <c r="M271" s="24" t="str">
        <f t="shared" si="23"/>
        <v/>
      </c>
      <c r="N271" s="12" t="str">
        <f t="shared" si="24"/>
        <v/>
      </c>
      <c r="O271" s="2"/>
      <c r="P271" s="11"/>
      <c r="Q271" s="30"/>
      <c r="R271" s="30" t="str">
        <f t="shared" si="25"/>
        <v/>
      </c>
      <c r="S271" s="4"/>
      <c r="T271" s="4"/>
      <c r="U271" s="4"/>
      <c r="V271" s="11"/>
      <c r="W271" s="4"/>
    </row>
    <row r="272" spans="1:23" ht="61.5" x14ac:dyDescent="0.25">
      <c r="A272"/>
      <c r="B272" s="2" t="str">
        <f t="shared" si="21"/>
        <v/>
      </c>
      <c r="C272" s="29" t="str">
        <f t="shared" ca="1" si="22"/>
        <v/>
      </c>
      <c r="D272" s="2"/>
      <c r="E272" s="4"/>
      <c r="F272" s="4"/>
      <c r="G272" s="4"/>
      <c r="H272" s="4"/>
      <c r="I272" s="9"/>
      <c r="J272" s="9"/>
      <c r="K272" s="3"/>
      <c r="L272" s="6"/>
      <c r="M272" s="24" t="str">
        <f t="shared" si="23"/>
        <v/>
      </c>
      <c r="N272" s="12" t="str">
        <f t="shared" si="24"/>
        <v/>
      </c>
      <c r="O272" s="2"/>
      <c r="P272" s="11"/>
      <c r="Q272" s="30"/>
      <c r="R272" s="30" t="str">
        <f t="shared" si="25"/>
        <v/>
      </c>
      <c r="S272" s="4"/>
      <c r="T272" s="4"/>
      <c r="U272" s="4"/>
      <c r="V272" s="11"/>
      <c r="W272" s="4"/>
    </row>
    <row r="273" spans="1:23" ht="61.5" x14ac:dyDescent="0.25">
      <c r="A273"/>
      <c r="B273" s="2" t="str">
        <f t="shared" si="21"/>
        <v/>
      </c>
      <c r="C273" s="29" t="str">
        <f t="shared" ca="1" si="22"/>
        <v/>
      </c>
      <c r="D273" s="2"/>
      <c r="E273" s="4"/>
      <c r="F273" s="4"/>
      <c r="G273" s="4"/>
      <c r="H273" s="4"/>
      <c r="I273" s="9"/>
      <c r="J273" s="9"/>
      <c r="K273" s="3"/>
      <c r="L273" s="6"/>
      <c r="M273" s="24" t="str">
        <f t="shared" si="23"/>
        <v/>
      </c>
      <c r="N273" s="12" t="str">
        <f t="shared" si="24"/>
        <v/>
      </c>
      <c r="O273" s="2"/>
      <c r="P273" s="11"/>
      <c r="Q273" s="30"/>
      <c r="R273" s="30" t="str">
        <f t="shared" si="25"/>
        <v/>
      </c>
      <c r="S273" s="4"/>
      <c r="T273" s="4"/>
      <c r="U273" s="4"/>
      <c r="V273" s="11"/>
      <c r="W273" s="4"/>
    </row>
    <row r="274" spans="1:23" ht="61.5" x14ac:dyDescent="0.25">
      <c r="A274"/>
      <c r="B274" s="2" t="str">
        <f t="shared" si="21"/>
        <v/>
      </c>
      <c r="C274" s="29" t="str">
        <f t="shared" ca="1" si="22"/>
        <v/>
      </c>
      <c r="D274" s="2"/>
      <c r="E274" s="4"/>
      <c r="F274" s="4"/>
      <c r="G274" s="4"/>
      <c r="H274" s="4"/>
      <c r="I274" s="9"/>
      <c r="J274" s="9"/>
      <c r="K274" s="3"/>
      <c r="L274" s="6"/>
      <c r="M274" s="24" t="str">
        <f t="shared" si="23"/>
        <v/>
      </c>
      <c r="N274" s="12" t="str">
        <f t="shared" si="24"/>
        <v/>
      </c>
      <c r="O274" s="2"/>
      <c r="P274" s="11"/>
      <c r="Q274" s="30"/>
      <c r="R274" s="30" t="str">
        <f t="shared" si="25"/>
        <v/>
      </c>
      <c r="S274" s="4"/>
      <c r="T274" s="4"/>
      <c r="U274" s="4"/>
      <c r="V274" s="11"/>
      <c r="W274" s="4"/>
    </row>
    <row r="275" spans="1:23" ht="61.5" x14ac:dyDescent="0.25">
      <c r="A275"/>
      <c r="B275" s="2" t="str">
        <f t="shared" si="21"/>
        <v/>
      </c>
      <c r="C275" s="29" t="str">
        <f t="shared" ca="1" si="22"/>
        <v/>
      </c>
      <c r="D275" s="2"/>
      <c r="E275" s="4"/>
      <c r="F275" s="4"/>
      <c r="G275" s="4"/>
      <c r="H275" s="4"/>
      <c r="I275" s="9"/>
      <c r="J275" s="9"/>
      <c r="K275" s="3"/>
      <c r="L275" s="6"/>
      <c r="M275" s="24" t="str">
        <f t="shared" si="23"/>
        <v/>
      </c>
      <c r="N275" s="12" t="str">
        <f t="shared" si="24"/>
        <v/>
      </c>
      <c r="O275" s="2"/>
      <c r="P275" s="11"/>
      <c r="Q275" s="30"/>
      <c r="R275" s="30" t="str">
        <f t="shared" si="25"/>
        <v/>
      </c>
      <c r="S275" s="4"/>
      <c r="T275" s="4"/>
      <c r="U275" s="4"/>
      <c r="V275" s="11"/>
      <c r="W275" s="4"/>
    </row>
    <row r="276" spans="1:23" ht="61.5" x14ac:dyDescent="0.25">
      <c r="A276"/>
      <c r="B276" s="2" t="str">
        <f t="shared" si="21"/>
        <v/>
      </c>
      <c r="C276" s="29" t="str">
        <f t="shared" ca="1" si="22"/>
        <v/>
      </c>
      <c r="D276" s="2"/>
      <c r="E276" s="4"/>
      <c r="F276" s="4"/>
      <c r="G276" s="4"/>
      <c r="H276" s="4"/>
      <c r="I276" s="9"/>
      <c r="J276" s="9"/>
      <c r="K276" s="3"/>
      <c r="L276" s="6"/>
      <c r="M276" s="24" t="str">
        <f t="shared" si="23"/>
        <v/>
      </c>
      <c r="N276" s="12" t="str">
        <f t="shared" si="24"/>
        <v/>
      </c>
      <c r="O276" s="2"/>
      <c r="P276" s="11"/>
      <c r="Q276" s="30"/>
      <c r="R276" s="30" t="str">
        <f t="shared" si="25"/>
        <v/>
      </c>
      <c r="S276" s="4"/>
      <c r="T276" s="4"/>
      <c r="U276" s="4"/>
      <c r="V276" s="11"/>
      <c r="W276" s="4"/>
    </row>
    <row r="277" spans="1:23" ht="61.5" x14ac:dyDescent="0.25">
      <c r="A277"/>
      <c r="B277" s="2" t="str">
        <f t="shared" si="21"/>
        <v/>
      </c>
      <c r="C277" s="29" t="str">
        <f t="shared" ca="1" si="22"/>
        <v/>
      </c>
      <c r="D277" s="2"/>
      <c r="E277" s="4"/>
      <c r="F277" s="4"/>
      <c r="G277" s="4"/>
      <c r="H277" s="4"/>
      <c r="I277" s="9"/>
      <c r="J277" s="9"/>
      <c r="K277" s="3"/>
      <c r="L277" s="6"/>
      <c r="M277" s="24" t="str">
        <f t="shared" si="23"/>
        <v/>
      </c>
      <c r="N277" s="12" t="str">
        <f t="shared" si="24"/>
        <v/>
      </c>
      <c r="O277" s="2"/>
      <c r="P277" s="11"/>
      <c r="Q277" s="30"/>
      <c r="R277" s="30" t="str">
        <f t="shared" si="25"/>
        <v/>
      </c>
      <c r="S277" s="4"/>
      <c r="T277" s="4"/>
      <c r="U277" s="4"/>
      <c r="V277" s="11"/>
      <c r="W277" s="4"/>
    </row>
    <row r="278" spans="1:23" ht="61.5" x14ac:dyDescent="0.25">
      <c r="A278"/>
      <c r="B278" s="2" t="str">
        <f t="shared" si="21"/>
        <v/>
      </c>
      <c r="C278" s="29" t="str">
        <f t="shared" ca="1" si="22"/>
        <v/>
      </c>
      <c r="D278" s="2"/>
      <c r="E278" s="4"/>
      <c r="F278" s="4"/>
      <c r="G278" s="4"/>
      <c r="H278" s="4"/>
      <c r="I278" s="9"/>
      <c r="J278" s="9"/>
      <c r="K278" s="3"/>
      <c r="L278" s="6"/>
      <c r="M278" s="24" t="str">
        <f t="shared" si="23"/>
        <v/>
      </c>
      <c r="N278" s="12" t="str">
        <f t="shared" si="24"/>
        <v/>
      </c>
      <c r="O278" s="2"/>
      <c r="P278" s="11"/>
      <c r="Q278" s="30"/>
      <c r="R278" s="30" t="str">
        <f t="shared" si="25"/>
        <v/>
      </c>
      <c r="S278" s="4"/>
      <c r="T278" s="4"/>
      <c r="U278" s="4"/>
      <c r="V278" s="11"/>
      <c r="W278" s="4"/>
    </row>
    <row r="279" spans="1:23" ht="61.5" x14ac:dyDescent="0.25">
      <c r="A279"/>
      <c r="B279" s="2" t="str">
        <f t="shared" si="21"/>
        <v/>
      </c>
      <c r="C279" s="29" t="str">
        <f t="shared" ca="1" si="22"/>
        <v/>
      </c>
      <c r="D279" s="2"/>
      <c r="E279" s="4"/>
      <c r="F279" s="4"/>
      <c r="G279" s="4"/>
      <c r="H279" s="4"/>
      <c r="I279" s="9"/>
      <c r="J279" s="9"/>
      <c r="K279" s="3"/>
      <c r="L279" s="6"/>
      <c r="M279" s="24" t="str">
        <f t="shared" si="23"/>
        <v/>
      </c>
      <c r="N279" s="12" t="str">
        <f t="shared" si="24"/>
        <v/>
      </c>
      <c r="O279" s="2"/>
      <c r="P279" s="11"/>
      <c r="Q279" s="30"/>
      <c r="R279" s="30" t="str">
        <f t="shared" si="25"/>
        <v/>
      </c>
      <c r="S279" s="4"/>
      <c r="T279" s="4"/>
      <c r="U279" s="4"/>
      <c r="V279" s="11"/>
      <c r="W279" s="4"/>
    </row>
    <row r="280" spans="1:23" ht="61.5" x14ac:dyDescent="0.25">
      <c r="A280"/>
      <c r="B280" s="2" t="str">
        <f t="shared" si="21"/>
        <v/>
      </c>
      <c r="C280" s="29" t="str">
        <f t="shared" ca="1" si="22"/>
        <v/>
      </c>
      <c r="D280" s="2"/>
      <c r="E280" s="4"/>
      <c r="F280" s="4"/>
      <c r="G280" s="4"/>
      <c r="H280" s="4"/>
      <c r="I280" s="9"/>
      <c r="J280" s="9"/>
      <c r="K280" s="3"/>
      <c r="L280" s="6"/>
      <c r="M280" s="24" t="str">
        <f t="shared" si="23"/>
        <v/>
      </c>
      <c r="N280" s="12" t="str">
        <f t="shared" si="24"/>
        <v/>
      </c>
      <c r="O280" s="2"/>
      <c r="P280" s="11"/>
      <c r="Q280" s="30"/>
      <c r="R280" s="30" t="str">
        <f t="shared" si="25"/>
        <v/>
      </c>
      <c r="S280" s="4"/>
      <c r="T280" s="4"/>
      <c r="U280" s="4"/>
      <c r="V280" s="11"/>
      <c r="W280" s="4"/>
    </row>
    <row r="281" spans="1:23" ht="61.5" x14ac:dyDescent="0.25">
      <c r="A281"/>
      <c r="B281" s="2" t="str">
        <f t="shared" si="21"/>
        <v/>
      </c>
      <c r="C281" s="29" t="str">
        <f t="shared" ca="1" si="22"/>
        <v/>
      </c>
      <c r="D281" s="2"/>
      <c r="E281" s="4"/>
      <c r="F281" s="4"/>
      <c r="G281" s="4"/>
      <c r="H281" s="4"/>
      <c r="I281" s="9"/>
      <c r="J281" s="9"/>
      <c r="K281" s="3"/>
      <c r="L281" s="6"/>
      <c r="M281" s="24" t="str">
        <f t="shared" si="23"/>
        <v/>
      </c>
      <c r="N281" s="12" t="str">
        <f t="shared" si="24"/>
        <v/>
      </c>
      <c r="O281" s="2"/>
      <c r="P281" s="11"/>
      <c r="Q281" s="30"/>
      <c r="R281" s="30" t="str">
        <f t="shared" si="25"/>
        <v/>
      </c>
      <c r="S281" s="4"/>
      <c r="T281" s="4"/>
      <c r="U281" s="4"/>
      <c r="V281" s="11"/>
      <c r="W281" s="4"/>
    </row>
    <row r="282" spans="1:23" ht="61.5" x14ac:dyDescent="0.25">
      <c r="A282"/>
      <c r="B282" s="2" t="str">
        <f t="shared" si="21"/>
        <v/>
      </c>
      <c r="C282" s="29" t="str">
        <f t="shared" ca="1" si="22"/>
        <v/>
      </c>
      <c r="D282" s="2"/>
      <c r="E282" s="4"/>
      <c r="F282" s="4"/>
      <c r="G282" s="4"/>
      <c r="H282" s="4"/>
      <c r="I282" s="9"/>
      <c r="J282" s="9"/>
      <c r="K282" s="3"/>
      <c r="L282" s="6"/>
      <c r="M282" s="24" t="str">
        <f t="shared" si="23"/>
        <v/>
      </c>
      <c r="N282" s="12" t="str">
        <f t="shared" si="24"/>
        <v/>
      </c>
      <c r="O282" s="2"/>
      <c r="P282" s="11"/>
      <c r="Q282" s="30"/>
      <c r="R282" s="30" t="str">
        <f t="shared" si="25"/>
        <v/>
      </c>
      <c r="S282" s="4"/>
      <c r="T282" s="4"/>
      <c r="U282" s="4"/>
      <c r="V282" s="11"/>
      <c r="W282" s="4"/>
    </row>
    <row r="283" spans="1:23" ht="61.5" x14ac:dyDescent="0.25">
      <c r="A283"/>
      <c r="B283" s="2" t="str">
        <f t="shared" si="21"/>
        <v/>
      </c>
      <c r="C283" s="29" t="str">
        <f t="shared" ca="1" si="22"/>
        <v/>
      </c>
      <c r="D283" s="2"/>
      <c r="E283" s="4"/>
      <c r="F283" s="4"/>
      <c r="G283" s="4"/>
      <c r="H283" s="4"/>
      <c r="I283" s="9"/>
      <c r="J283" s="9"/>
      <c r="K283" s="3"/>
      <c r="L283" s="6"/>
      <c r="M283" s="24" t="str">
        <f t="shared" si="23"/>
        <v/>
      </c>
      <c r="N283" s="12" t="str">
        <f t="shared" si="24"/>
        <v/>
      </c>
      <c r="O283" s="2"/>
      <c r="P283" s="11"/>
      <c r="Q283" s="30"/>
      <c r="R283" s="30" t="str">
        <f t="shared" si="25"/>
        <v/>
      </c>
      <c r="S283" s="4"/>
      <c r="T283" s="4"/>
      <c r="U283" s="4"/>
      <c r="V283" s="11"/>
      <c r="W283" s="4"/>
    </row>
    <row r="284" spans="1:23" ht="61.5" x14ac:dyDescent="0.25">
      <c r="A284"/>
      <c r="B284" s="2" t="str">
        <f t="shared" si="21"/>
        <v/>
      </c>
      <c r="C284" s="29" t="str">
        <f t="shared" ca="1" si="22"/>
        <v/>
      </c>
      <c r="D284" s="2"/>
      <c r="E284" s="4"/>
      <c r="F284" s="4"/>
      <c r="G284" s="4"/>
      <c r="H284" s="4"/>
      <c r="I284" s="9"/>
      <c r="J284" s="9"/>
      <c r="K284" s="3"/>
      <c r="L284" s="6"/>
      <c r="M284" s="24" t="str">
        <f t="shared" si="23"/>
        <v/>
      </c>
      <c r="N284" s="12" t="str">
        <f t="shared" si="24"/>
        <v/>
      </c>
      <c r="O284" s="2"/>
      <c r="P284" s="11"/>
      <c r="Q284" s="30"/>
      <c r="R284" s="30" t="str">
        <f t="shared" si="25"/>
        <v/>
      </c>
      <c r="S284" s="4"/>
      <c r="T284" s="4"/>
      <c r="U284" s="4"/>
      <c r="V284" s="11"/>
      <c r="W284" s="4"/>
    </row>
    <row r="285" spans="1:23" ht="61.5" x14ac:dyDescent="0.25">
      <c r="A285"/>
      <c r="B285" s="2" t="str">
        <f t="shared" si="21"/>
        <v/>
      </c>
      <c r="C285" s="29" t="str">
        <f t="shared" ca="1" si="22"/>
        <v/>
      </c>
      <c r="D285" s="2"/>
      <c r="E285" s="4"/>
      <c r="F285" s="4"/>
      <c r="G285" s="4"/>
      <c r="H285" s="4"/>
      <c r="I285" s="9"/>
      <c r="J285" s="9"/>
      <c r="K285" s="3"/>
      <c r="L285" s="6"/>
      <c r="M285" s="24" t="str">
        <f t="shared" si="23"/>
        <v/>
      </c>
      <c r="N285" s="12" t="str">
        <f t="shared" si="24"/>
        <v/>
      </c>
      <c r="O285" s="2"/>
      <c r="P285" s="11"/>
      <c r="Q285" s="30"/>
      <c r="R285" s="30" t="str">
        <f t="shared" si="25"/>
        <v/>
      </c>
      <c r="S285" s="4"/>
      <c r="T285" s="4"/>
      <c r="U285" s="4"/>
      <c r="V285" s="11"/>
      <c r="W285" s="4"/>
    </row>
    <row r="286" spans="1:23" ht="61.5" x14ac:dyDescent="0.25">
      <c r="A286"/>
      <c r="B286" s="2" t="str">
        <f t="shared" si="21"/>
        <v/>
      </c>
      <c r="C286" s="29" t="str">
        <f t="shared" ca="1" si="22"/>
        <v/>
      </c>
      <c r="D286" s="2"/>
      <c r="E286" s="4"/>
      <c r="F286" s="4"/>
      <c r="G286" s="4"/>
      <c r="H286" s="4"/>
      <c r="I286" s="9"/>
      <c r="J286" s="9"/>
      <c r="K286" s="3"/>
      <c r="L286" s="6"/>
      <c r="M286" s="24" t="str">
        <f t="shared" si="23"/>
        <v/>
      </c>
      <c r="N286" s="12" t="str">
        <f t="shared" si="24"/>
        <v/>
      </c>
      <c r="O286" s="2"/>
      <c r="P286" s="11"/>
      <c r="Q286" s="30"/>
      <c r="R286" s="30" t="str">
        <f t="shared" si="25"/>
        <v/>
      </c>
      <c r="S286" s="4"/>
      <c r="T286" s="4"/>
      <c r="U286" s="4"/>
      <c r="V286" s="11"/>
      <c r="W286" s="4"/>
    </row>
    <row r="287" spans="1:23" ht="61.5" x14ac:dyDescent="0.25">
      <c r="A287"/>
      <c r="B287" s="2" t="str">
        <f t="shared" ref="B287:B348" si="26">IF(D287="","",IF(I287="","PENDENTE","RESPONDIDO"))</f>
        <v/>
      </c>
      <c r="C287" s="29" t="str">
        <f t="shared" ref="C287:C348" ca="1" si="27">IF(D287="","",IF(I287="",(K287+20)-TODAY(),""))</f>
        <v/>
      </c>
      <c r="D287" s="2"/>
      <c r="E287" s="4"/>
      <c r="F287" s="4"/>
      <c r="G287" s="4"/>
      <c r="H287" s="4"/>
      <c r="I287" s="9"/>
      <c r="J287" s="9"/>
      <c r="K287" s="3"/>
      <c r="L287" s="6"/>
      <c r="M287" s="24" t="str">
        <f t="shared" ref="M287:M348" si="28">IF(L287="","",L287-K287)</f>
        <v/>
      </c>
      <c r="N287" s="12" t="str">
        <f t="shared" ref="N287:N348" si="29">IF(L287="","",IF((L287-K287)&gt;20,"Sim","Não"))</f>
        <v/>
      </c>
      <c r="O287" s="2"/>
      <c r="P287" s="11"/>
      <c r="Q287" s="30"/>
      <c r="R287" s="30" t="str">
        <f t="shared" ref="R287:R348" si="30">IF(D287="","",IF(P287="","F","J"))</f>
        <v/>
      </c>
      <c r="S287" s="4"/>
      <c r="T287" s="4"/>
      <c r="U287" s="4"/>
      <c r="V287" s="11"/>
      <c r="W287" s="4"/>
    </row>
    <row r="288" spans="1:23" ht="61.5" x14ac:dyDescent="0.25">
      <c r="A288"/>
      <c r="B288" s="2" t="str">
        <f t="shared" si="26"/>
        <v/>
      </c>
      <c r="C288" s="29" t="str">
        <f t="shared" ca="1" si="27"/>
        <v/>
      </c>
      <c r="D288" s="2"/>
      <c r="E288" s="4"/>
      <c r="F288" s="4"/>
      <c r="G288" s="4"/>
      <c r="H288" s="4"/>
      <c r="I288" s="9"/>
      <c r="J288" s="9"/>
      <c r="K288" s="3"/>
      <c r="L288" s="6"/>
      <c r="M288" s="24" t="str">
        <f t="shared" si="28"/>
        <v/>
      </c>
      <c r="N288" s="12" t="str">
        <f t="shared" si="29"/>
        <v/>
      </c>
      <c r="O288" s="2"/>
      <c r="P288" s="11"/>
      <c r="Q288" s="30"/>
      <c r="R288" s="30" t="str">
        <f t="shared" si="30"/>
        <v/>
      </c>
      <c r="S288" s="4"/>
      <c r="T288" s="4"/>
      <c r="U288" s="4"/>
      <c r="V288" s="11"/>
      <c r="W288" s="4"/>
    </row>
    <row r="289" spans="1:23" ht="61.5" x14ac:dyDescent="0.25">
      <c r="A289"/>
      <c r="B289" s="2" t="str">
        <f t="shared" si="26"/>
        <v/>
      </c>
      <c r="C289" s="29" t="str">
        <f t="shared" ca="1" si="27"/>
        <v/>
      </c>
      <c r="D289" s="2"/>
      <c r="E289" s="4"/>
      <c r="F289" s="4"/>
      <c r="G289" s="4"/>
      <c r="H289" s="4"/>
      <c r="I289" s="9"/>
      <c r="J289" s="9"/>
      <c r="K289" s="3"/>
      <c r="L289" s="6"/>
      <c r="M289" s="24" t="str">
        <f t="shared" si="28"/>
        <v/>
      </c>
      <c r="N289" s="12" t="str">
        <f t="shared" si="29"/>
        <v/>
      </c>
      <c r="O289" s="2"/>
      <c r="P289" s="11"/>
      <c r="Q289" s="30"/>
      <c r="R289" s="30" t="str">
        <f t="shared" si="30"/>
        <v/>
      </c>
      <c r="S289" s="4"/>
      <c r="T289" s="4"/>
      <c r="U289" s="4"/>
      <c r="V289" s="11"/>
      <c r="W289" s="4"/>
    </row>
    <row r="290" spans="1:23" ht="61.5" x14ac:dyDescent="0.25">
      <c r="A290"/>
      <c r="B290" s="2" t="str">
        <f t="shared" si="26"/>
        <v/>
      </c>
      <c r="C290" s="29" t="str">
        <f t="shared" ca="1" si="27"/>
        <v/>
      </c>
      <c r="D290" s="2"/>
      <c r="E290" s="4"/>
      <c r="F290" s="4"/>
      <c r="G290" s="4"/>
      <c r="H290" s="4"/>
      <c r="I290" s="9"/>
      <c r="J290" s="9"/>
      <c r="K290" s="3"/>
      <c r="L290" s="6"/>
      <c r="M290" s="24" t="str">
        <f t="shared" si="28"/>
        <v/>
      </c>
      <c r="N290" s="12" t="str">
        <f t="shared" si="29"/>
        <v/>
      </c>
      <c r="O290" s="2"/>
      <c r="P290" s="11"/>
      <c r="Q290" s="30"/>
      <c r="R290" s="30" t="str">
        <f t="shared" si="30"/>
        <v/>
      </c>
      <c r="S290" s="4"/>
      <c r="T290" s="4"/>
      <c r="U290" s="4"/>
      <c r="V290" s="11"/>
      <c r="W290" s="4"/>
    </row>
    <row r="291" spans="1:23" ht="61.5" x14ac:dyDescent="0.25">
      <c r="A291"/>
      <c r="B291" s="2" t="str">
        <f t="shared" si="26"/>
        <v/>
      </c>
      <c r="C291" s="29" t="str">
        <f t="shared" ca="1" si="27"/>
        <v/>
      </c>
      <c r="D291" s="2"/>
      <c r="E291" s="4"/>
      <c r="F291" s="4"/>
      <c r="G291" s="4"/>
      <c r="H291" s="4"/>
      <c r="I291" s="9"/>
      <c r="J291" s="9"/>
      <c r="K291" s="3"/>
      <c r="L291" s="6"/>
      <c r="M291" s="24" t="str">
        <f t="shared" si="28"/>
        <v/>
      </c>
      <c r="N291" s="12" t="str">
        <f t="shared" si="29"/>
        <v/>
      </c>
      <c r="O291" s="2"/>
      <c r="P291" s="11"/>
      <c r="Q291" s="30"/>
      <c r="R291" s="30" t="str">
        <f t="shared" si="30"/>
        <v/>
      </c>
      <c r="S291" s="4"/>
      <c r="T291" s="4"/>
      <c r="U291" s="4"/>
      <c r="V291" s="11"/>
      <c r="W291" s="4"/>
    </row>
    <row r="292" spans="1:23" ht="61.5" x14ac:dyDescent="0.25">
      <c r="A292"/>
      <c r="B292" s="2" t="str">
        <f t="shared" si="26"/>
        <v/>
      </c>
      <c r="C292" s="29" t="str">
        <f t="shared" ca="1" si="27"/>
        <v/>
      </c>
      <c r="D292" s="2"/>
      <c r="E292" s="4"/>
      <c r="F292" s="4"/>
      <c r="G292" s="4"/>
      <c r="H292" s="4"/>
      <c r="I292" s="9"/>
      <c r="J292" s="9"/>
      <c r="K292" s="3"/>
      <c r="L292" s="6"/>
      <c r="M292" s="24" t="str">
        <f t="shared" si="28"/>
        <v/>
      </c>
      <c r="N292" s="12" t="str">
        <f t="shared" si="29"/>
        <v/>
      </c>
      <c r="O292" s="2"/>
      <c r="P292" s="11"/>
      <c r="Q292" s="30"/>
      <c r="R292" s="30" t="str">
        <f t="shared" si="30"/>
        <v/>
      </c>
      <c r="S292" s="4"/>
      <c r="T292" s="4"/>
      <c r="U292" s="4"/>
      <c r="V292" s="11"/>
      <c r="W292" s="4"/>
    </row>
    <row r="293" spans="1:23" ht="61.5" x14ac:dyDescent="0.25">
      <c r="A293"/>
      <c r="B293" s="2" t="str">
        <f t="shared" si="26"/>
        <v/>
      </c>
      <c r="C293" s="29" t="str">
        <f t="shared" ca="1" si="27"/>
        <v/>
      </c>
      <c r="D293" s="2"/>
      <c r="E293" s="4"/>
      <c r="F293" s="4"/>
      <c r="G293" s="4"/>
      <c r="H293" s="4"/>
      <c r="I293" s="9"/>
      <c r="J293" s="9"/>
      <c r="K293" s="3"/>
      <c r="L293" s="6"/>
      <c r="M293" s="24" t="str">
        <f t="shared" si="28"/>
        <v/>
      </c>
      <c r="N293" s="12" t="str">
        <f t="shared" si="29"/>
        <v/>
      </c>
      <c r="O293" s="2"/>
      <c r="P293" s="11"/>
      <c r="Q293" s="30"/>
      <c r="R293" s="30" t="str">
        <f t="shared" si="30"/>
        <v/>
      </c>
      <c r="S293" s="4"/>
      <c r="T293" s="4"/>
      <c r="U293" s="4"/>
      <c r="V293" s="11"/>
      <c r="W293" s="4"/>
    </row>
    <row r="294" spans="1:23" ht="61.5" x14ac:dyDescent="0.25">
      <c r="A294"/>
      <c r="B294" s="2" t="str">
        <f t="shared" si="26"/>
        <v/>
      </c>
      <c r="C294" s="29" t="str">
        <f t="shared" ca="1" si="27"/>
        <v/>
      </c>
      <c r="D294" s="2"/>
      <c r="E294" s="4"/>
      <c r="F294" s="4"/>
      <c r="G294" s="4"/>
      <c r="H294" s="4"/>
      <c r="I294" s="9"/>
      <c r="J294" s="9"/>
      <c r="K294" s="3"/>
      <c r="L294" s="6"/>
      <c r="M294" s="24" t="str">
        <f t="shared" si="28"/>
        <v/>
      </c>
      <c r="N294" s="12" t="str">
        <f t="shared" si="29"/>
        <v/>
      </c>
      <c r="O294" s="2"/>
      <c r="P294" s="11"/>
      <c r="Q294" s="30"/>
      <c r="R294" s="30" t="str">
        <f t="shared" si="30"/>
        <v/>
      </c>
      <c r="S294" s="4"/>
      <c r="T294" s="4"/>
      <c r="U294" s="4"/>
      <c r="V294" s="11"/>
      <c r="W294" s="4"/>
    </row>
    <row r="295" spans="1:23" ht="61.5" x14ac:dyDescent="0.25">
      <c r="A295"/>
      <c r="B295" s="2" t="str">
        <f t="shared" si="26"/>
        <v/>
      </c>
      <c r="C295" s="29" t="str">
        <f t="shared" ca="1" si="27"/>
        <v/>
      </c>
      <c r="D295" s="2"/>
      <c r="E295" s="4"/>
      <c r="F295" s="4"/>
      <c r="G295" s="4"/>
      <c r="H295" s="4"/>
      <c r="I295" s="9"/>
      <c r="J295" s="9"/>
      <c r="K295" s="3"/>
      <c r="L295" s="6"/>
      <c r="M295" s="24" t="str">
        <f t="shared" si="28"/>
        <v/>
      </c>
      <c r="N295" s="12" t="str">
        <f t="shared" si="29"/>
        <v/>
      </c>
      <c r="O295" s="2"/>
      <c r="P295" s="11"/>
      <c r="Q295" s="30"/>
      <c r="R295" s="30" t="str">
        <f t="shared" si="30"/>
        <v/>
      </c>
      <c r="S295" s="4"/>
      <c r="T295" s="4"/>
      <c r="U295" s="4"/>
      <c r="V295" s="11"/>
      <c r="W295" s="4"/>
    </row>
    <row r="296" spans="1:23" ht="61.5" x14ac:dyDescent="0.25">
      <c r="A296"/>
      <c r="B296" s="2" t="str">
        <f t="shared" si="26"/>
        <v/>
      </c>
      <c r="C296" s="29" t="str">
        <f t="shared" ca="1" si="27"/>
        <v/>
      </c>
      <c r="D296" s="2"/>
      <c r="E296" s="4"/>
      <c r="F296" s="4"/>
      <c r="G296" s="4"/>
      <c r="H296" s="4"/>
      <c r="I296" s="9"/>
      <c r="J296" s="9"/>
      <c r="K296" s="3"/>
      <c r="L296" s="6"/>
      <c r="M296" s="24" t="str">
        <f t="shared" si="28"/>
        <v/>
      </c>
      <c r="N296" s="12" t="str">
        <f t="shared" si="29"/>
        <v/>
      </c>
      <c r="O296" s="2"/>
      <c r="P296" s="11"/>
      <c r="Q296" s="30"/>
      <c r="R296" s="30" t="str">
        <f t="shared" si="30"/>
        <v/>
      </c>
      <c r="S296" s="4"/>
      <c r="T296" s="4"/>
      <c r="U296" s="4"/>
      <c r="V296" s="11"/>
      <c r="W296" s="4"/>
    </row>
    <row r="297" spans="1:23" ht="61.5" x14ac:dyDescent="0.25">
      <c r="A297"/>
      <c r="B297" s="2" t="str">
        <f t="shared" si="26"/>
        <v/>
      </c>
      <c r="C297" s="29" t="str">
        <f t="shared" ca="1" si="27"/>
        <v/>
      </c>
      <c r="D297" s="2"/>
      <c r="E297" s="4"/>
      <c r="F297" s="4"/>
      <c r="G297" s="4"/>
      <c r="H297" s="4"/>
      <c r="I297" s="9"/>
      <c r="J297" s="9"/>
      <c r="K297" s="3"/>
      <c r="L297" s="6"/>
      <c r="M297" s="24" t="str">
        <f t="shared" si="28"/>
        <v/>
      </c>
      <c r="N297" s="12" t="str">
        <f t="shared" si="29"/>
        <v/>
      </c>
      <c r="O297" s="2"/>
      <c r="P297" s="11"/>
      <c r="Q297" s="30"/>
      <c r="R297" s="30" t="str">
        <f t="shared" si="30"/>
        <v/>
      </c>
      <c r="S297" s="4"/>
      <c r="T297" s="4"/>
      <c r="U297" s="4"/>
      <c r="V297" s="11"/>
      <c r="W297" s="4"/>
    </row>
    <row r="298" spans="1:23" ht="61.5" x14ac:dyDescent="0.25">
      <c r="A298"/>
      <c r="B298" s="2" t="str">
        <f t="shared" si="26"/>
        <v/>
      </c>
      <c r="C298" s="29" t="str">
        <f t="shared" ca="1" si="27"/>
        <v/>
      </c>
      <c r="D298" s="2"/>
      <c r="E298" s="4"/>
      <c r="F298" s="4"/>
      <c r="G298" s="4"/>
      <c r="H298" s="4"/>
      <c r="I298" s="9"/>
      <c r="J298" s="9"/>
      <c r="K298" s="3"/>
      <c r="L298" s="6"/>
      <c r="M298" s="24" t="str">
        <f t="shared" si="28"/>
        <v/>
      </c>
      <c r="N298" s="12" t="str">
        <f t="shared" si="29"/>
        <v/>
      </c>
      <c r="O298" s="2"/>
      <c r="P298" s="11"/>
      <c r="Q298" s="30"/>
      <c r="R298" s="30" t="str">
        <f t="shared" si="30"/>
        <v/>
      </c>
      <c r="S298" s="4"/>
      <c r="T298" s="4"/>
      <c r="U298" s="4"/>
      <c r="V298" s="11"/>
      <c r="W298" s="4"/>
    </row>
    <row r="299" spans="1:23" ht="61.5" x14ac:dyDescent="0.25">
      <c r="A299"/>
      <c r="B299" s="2" t="str">
        <f t="shared" si="26"/>
        <v/>
      </c>
      <c r="C299" s="29" t="str">
        <f t="shared" ca="1" si="27"/>
        <v/>
      </c>
      <c r="D299" s="2"/>
      <c r="E299" s="4"/>
      <c r="F299" s="4"/>
      <c r="G299" s="4"/>
      <c r="H299" s="4"/>
      <c r="I299" s="9"/>
      <c r="J299" s="9"/>
      <c r="K299" s="3"/>
      <c r="L299" s="6"/>
      <c r="M299" s="24" t="str">
        <f t="shared" si="28"/>
        <v/>
      </c>
      <c r="N299" s="12" t="str">
        <f t="shared" si="29"/>
        <v/>
      </c>
      <c r="O299" s="2"/>
      <c r="P299" s="11"/>
      <c r="Q299" s="30"/>
      <c r="R299" s="30" t="str">
        <f t="shared" si="30"/>
        <v/>
      </c>
      <c r="S299" s="4"/>
      <c r="T299" s="4"/>
      <c r="U299" s="4"/>
      <c r="V299" s="11"/>
      <c r="W299" s="4"/>
    </row>
    <row r="300" spans="1:23" ht="61.5" x14ac:dyDescent="0.25">
      <c r="A300"/>
      <c r="B300" s="2" t="str">
        <f t="shared" si="26"/>
        <v/>
      </c>
      <c r="C300" s="29" t="str">
        <f t="shared" ca="1" si="27"/>
        <v/>
      </c>
      <c r="D300" s="2"/>
      <c r="E300" s="4"/>
      <c r="F300" s="4"/>
      <c r="G300" s="4"/>
      <c r="H300" s="4"/>
      <c r="I300" s="9"/>
      <c r="J300" s="9"/>
      <c r="K300" s="3"/>
      <c r="L300" s="6"/>
      <c r="M300" s="24" t="str">
        <f t="shared" si="28"/>
        <v/>
      </c>
      <c r="N300" s="12" t="str">
        <f t="shared" si="29"/>
        <v/>
      </c>
      <c r="O300" s="2"/>
      <c r="P300" s="11"/>
      <c r="Q300" s="30"/>
      <c r="R300" s="30" t="str">
        <f t="shared" si="30"/>
        <v/>
      </c>
      <c r="S300" s="4"/>
      <c r="T300" s="4"/>
      <c r="U300" s="4"/>
      <c r="V300" s="11"/>
      <c r="W300" s="4"/>
    </row>
    <row r="301" spans="1:23" ht="61.5" x14ac:dyDescent="0.25">
      <c r="A301"/>
      <c r="B301" s="2" t="str">
        <f t="shared" si="26"/>
        <v/>
      </c>
      <c r="C301" s="29" t="str">
        <f t="shared" ca="1" si="27"/>
        <v/>
      </c>
      <c r="D301" s="2"/>
      <c r="E301" s="4"/>
      <c r="F301" s="4"/>
      <c r="G301" s="4"/>
      <c r="H301" s="4"/>
      <c r="I301" s="9"/>
      <c r="J301" s="9"/>
      <c r="K301" s="3"/>
      <c r="L301" s="6"/>
      <c r="M301" s="24" t="str">
        <f t="shared" si="28"/>
        <v/>
      </c>
      <c r="N301" s="12" t="str">
        <f t="shared" si="29"/>
        <v/>
      </c>
      <c r="O301" s="2"/>
      <c r="P301" s="11"/>
      <c r="Q301" s="30"/>
      <c r="R301" s="30" t="str">
        <f t="shared" si="30"/>
        <v/>
      </c>
      <c r="S301" s="4"/>
      <c r="T301" s="4"/>
      <c r="U301" s="4"/>
      <c r="V301" s="11"/>
      <c r="W301" s="4"/>
    </row>
    <row r="302" spans="1:23" ht="61.5" x14ac:dyDescent="0.25">
      <c r="A302"/>
      <c r="B302" s="2" t="str">
        <f t="shared" si="26"/>
        <v/>
      </c>
      <c r="C302" s="29" t="str">
        <f t="shared" ca="1" si="27"/>
        <v/>
      </c>
      <c r="D302" s="2"/>
      <c r="E302" s="4"/>
      <c r="F302" s="4"/>
      <c r="G302" s="4"/>
      <c r="H302" s="4"/>
      <c r="I302" s="9"/>
      <c r="J302" s="9"/>
      <c r="K302" s="3"/>
      <c r="L302" s="6"/>
      <c r="M302" s="24" t="str">
        <f t="shared" si="28"/>
        <v/>
      </c>
      <c r="N302" s="12" t="str">
        <f t="shared" si="29"/>
        <v/>
      </c>
      <c r="O302" s="2"/>
      <c r="P302" s="11"/>
      <c r="Q302" s="30"/>
      <c r="R302" s="30" t="str">
        <f t="shared" si="30"/>
        <v/>
      </c>
      <c r="S302" s="4"/>
      <c r="T302" s="4"/>
      <c r="U302" s="4"/>
      <c r="V302" s="11"/>
      <c r="W302" s="4"/>
    </row>
    <row r="303" spans="1:23" ht="61.5" x14ac:dyDescent="0.25">
      <c r="A303"/>
      <c r="B303" s="2" t="str">
        <f t="shared" si="26"/>
        <v/>
      </c>
      <c r="C303" s="29" t="str">
        <f t="shared" ca="1" si="27"/>
        <v/>
      </c>
      <c r="D303" s="2"/>
      <c r="E303" s="4"/>
      <c r="F303" s="4"/>
      <c r="G303" s="4"/>
      <c r="H303" s="4"/>
      <c r="I303" s="9"/>
      <c r="J303" s="9"/>
      <c r="K303" s="3"/>
      <c r="L303" s="6"/>
      <c r="M303" s="24" t="str">
        <f t="shared" si="28"/>
        <v/>
      </c>
      <c r="N303" s="12" t="str">
        <f t="shared" si="29"/>
        <v/>
      </c>
      <c r="O303" s="2"/>
      <c r="P303" s="11"/>
      <c r="Q303" s="30"/>
      <c r="R303" s="30" t="str">
        <f t="shared" si="30"/>
        <v/>
      </c>
      <c r="S303" s="4"/>
      <c r="T303" s="4"/>
      <c r="U303" s="4"/>
      <c r="V303" s="11"/>
      <c r="W303" s="4"/>
    </row>
    <row r="304" spans="1:23" ht="61.5" x14ac:dyDescent="0.25">
      <c r="A304"/>
      <c r="B304" s="2" t="str">
        <f t="shared" si="26"/>
        <v/>
      </c>
      <c r="C304" s="29" t="str">
        <f t="shared" ca="1" si="27"/>
        <v/>
      </c>
      <c r="D304" s="2"/>
      <c r="E304" s="4"/>
      <c r="F304" s="4"/>
      <c r="G304" s="4"/>
      <c r="H304" s="4"/>
      <c r="I304" s="9"/>
      <c r="J304" s="9"/>
      <c r="K304" s="3"/>
      <c r="L304" s="6"/>
      <c r="M304" s="24" t="str">
        <f t="shared" si="28"/>
        <v/>
      </c>
      <c r="N304" s="12" t="str">
        <f t="shared" si="29"/>
        <v/>
      </c>
      <c r="O304" s="2"/>
      <c r="P304" s="11"/>
      <c r="Q304" s="30"/>
      <c r="R304" s="30" t="str">
        <f t="shared" si="30"/>
        <v/>
      </c>
      <c r="S304" s="4"/>
      <c r="T304" s="4"/>
      <c r="U304" s="4"/>
      <c r="V304" s="11"/>
      <c r="W304" s="4"/>
    </row>
    <row r="305" spans="1:23" ht="61.5" x14ac:dyDescent="0.25">
      <c r="A305"/>
      <c r="B305" s="2" t="str">
        <f t="shared" si="26"/>
        <v/>
      </c>
      <c r="C305" s="29" t="str">
        <f t="shared" ca="1" si="27"/>
        <v/>
      </c>
      <c r="D305" s="2"/>
      <c r="E305" s="4"/>
      <c r="F305" s="4"/>
      <c r="G305" s="4"/>
      <c r="H305" s="4"/>
      <c r="I305" s="9"/>
      <c r="J305" s="9"/>
      <c r="K305" s="3"/>
      <c r="L305" s="6"/>
      <c r="M305" s="24" t="str">
        <f t="shared" si="28"/>
        <v/>
      </c>
      <c r="N305" s="12" t="str">
        <f t="shared" si="29"/>
        <v/>
      </c>
      <c r="O305" s="2"/>
      <c r="P305" s="11"/>
      <c r="Q305" s="30"/>
      <c r="R305" s="30" t="str">
        <f t="shared" si="30"/>
        <v/>
      </c>
      <c r="S305" s="4"/>
      <c r="T305" s="4"/>
      <c r="U305" s="4"/>
      <c r="V305" s="11"/>
      <c r="W305" s="4"/>
    </row>
    <row r="306" spans="1:23" ht="61.5" x14ac:dyDescent="0.25">
      <c r="A306"/>
      <c r="B306" s="2" t="str">
        <f t="shared" si="26"/>
        <v/>
      </c>
      <c r="C306" s="29" t="str">
        <f t="shared" ca="1" si="27"/>
        <v/>
      </c>
      <c r="D306" s="2"/>
      <c r="E306" s="4"/>
      <c r="F306" s="4"/>
      <c r="G306" s="4"/>
      <c r="H306" s="4"/>
      <c r="I306" s="9"/>
      <c r="J306" s="9"/>
      <c r="K306" s="3"/>
      <c r="L306" s="6"/>
      <c r="M306" s="24" t="str">
        <f t="shared" si="28"/>
        <v/>
      </c>
      <c r="N306" s="12" t="str">
        <f t="shared" si="29"/>
        <v/>
      </c>
      <c r="O306" s="2"/>
      <c r="P306" s="11"/>
      <c r="Q306" s="30"/>
      <c r="R306" s="30" t="str">
        <f t="shared" si="30"/>
        <v/>
      </c>
      <c r="S306" s="4"/>
      <c r="T306" s="4"/>
      <c r="U306" s="4"/>
      <c r="V306" s="11"/>
      <c r="W306" s="4"/>
    </row>
    <row r="307" spans="1:23" ht="61.5" x14ac:dyDescent="0.25">
      <c r="A307"/>
      <c r="B307" s="2" t="str">
        <f t="shared" si="26"/>
        <v/>
      </c>
      <c r="C307" s="29" t="str">
        <f t="shared" ca="1" si="27"/>
        <v/>
      </c>
      <c r="D307" s="2"/>
      <c r="E307" s="4"/>
      <c r="F307" s="4"/>
      <c r="G307" s="4"/>
      <c r="H307" s="4"/>
      <c r="I307" s="9"/>
      <c r="J307" s="9"/>
      <c r="K307" s="3"/>
      <c r="L307" s="6"/>
      <c r="M307" s="24" t="str">
        <f t="shared" si="28"/>
        <v/>
      </c>
      <c r="N307" s="12" t="str">
        <f t="shared" si="29"/>
        <v/>
      </c>
      <c r="O307" s="2"/>
      <c r="P307" s="11"/>
      <c r="Q307" s="30"/>
      <c r="R307" s="30" t="str">
        <f t="shared" si="30"/>
        <v/>
      </c>
      <c r="S307" s="4"/>
      <c r="T307" s="4"/>
      <c r="U307" s="4"/>
      <c r="V307" s="11"/>
      <c r="W307" s="4"/>
    </row>
    <row r="308" spans="1:23" ht="61.5" x14ac:dyDescent="0.25">
      <c r="A308"/>
      <c r="B308" s="2" t="str">
        <f t="shared" si="26"/>
        <v/>
      </c>
      <c r="C308" s="29" t="str">
        <f t="shared" ca="1" si="27"/>
        <v/>
      </c>
      <c r="D308" s="2"/>
      <c r="E308" s="4"/>
      <c r="F308" s="4"/>
      <c r="G308" s="4"/>
      <c r="H308" s="4"/>
      <c r="I308" s="9"/>
      <c r="J308" s="9"/>
      <c r="K308" s="3"/>
      <c r="L308" s="6"/>
      <c r="M308" s="24" t="str">
        <f t="shared" si="28"/>
        <v/>
      </c>
      <c r="N308" s="12" t="str">
        <f t="shared" si="29"/>
        <v/>
      </c>
      <c r="O308" s="2"/>
      <c r="P308" s="11"/>
      <c r="Q308" s="30"/>
      <c r="R308" s="30" t="str">
        <f t="shared" si="30"/>
        <v/>
      </c>
      <c r="S308" s="4"/>
      <c r="T308" s="4"/>
      <c r="U308" s="4"/>
      <c r="V308" s="11"/>
      <c r="W308" s="4"/>
    </row>
    <row r="309" spans="1:23" ht="61.5" x14ac:dyDescent="0.25">
      <c r="A309"/>
      <c r="B309" s="2" t="str">
        <f t="shared" si="26"/>
        <v/>
      </c>
      <c r="C309" s="29" t="str">
        <f t="shared" ca="1" si="27"/>
        <v/>
      </c>
      <c r="D309" s="2"/>
      <c r="E309" s="4"/>
      <c r="F309" s="4"/>
      <c r="G309" s="4"/>
      <c r="H309" s="4"/>
      <c r="I309" s="9"/>
      <c r="J309" s="9"/>
      <c r="K309" s="3"/>
      <c r="L309" s="6"/>
      <c r="M309" s="24" t="str">
        <f t="shared" si="28"/>
        <v/>
      </c>
      <c r="N309" s="12" t="str">
        <f t="shared" si="29"/>
        <v/>
      </c>
      <c r="O309" s="2"/>
      <c r="P309" s="11"/>
      <c r="Q309" s="30"/>
      <c r="R309" s="30" t="str">
        <f t="shared" si="30"/>
        <v/>
      </c>
      <c r="S309" s="4"/>
      <c r="T309" s="4"/>
      <c r="U309" s="4"/>
      <c r="V309" s="11"/>
      <c r="W309" s="4"/>
    </row>
    <row r="310" spans="1:23" ht="61.5" x14ac:dyDescent="0.25">
      <c r="A310"/>
      <c r="B310" s="2" t="str">
        <f t="shared" si="26"/>
        <v/>
      </c>
      <c r="C310" s="29" t="str">
        <f t="shared" ca="1" si="27"/>
        <v/>
      </c>
      <c r="D310" s="2"/>
      <c r="E310" s="4"/>
      <c r="F310" s="4"/>
      <c r="G310" s="4"/>
      <c r="H310" s="4"/>
      <c r="I310" s="9"/>
      <c r="J310" s="9"/>
      <c r="K310" s="3"/>
      <c r="L310" s="6"/>
      <c r="M310" s="24" t="str">
        <f t="shared" si="28"/>
        <v/>
      </c>
      <c r="N310" s="12" t="str">
        <f t="shared" si="29"/>
        <v/>
      </c>
      <c r="O310" s="2"/>
      <c r="P310" s="11"/>
      <c r="Q310" s="30"/>
      <c r="R310" s="30" t="str">
        <f t="shared" si="30"/>
        <v/>
      </c>
      <c r="S310" s="4"/>
      <c r="T310" s="4"/>
      <c r="U310" s="4"/>
      <c r="V310" s="11"/>
      <c r="W310" s="4"/>
    </row>
    <row r="311" spans="1:23" ht="61.5" x14ac:dyDescent="0.25">
      <c r="A311"/>
      <c r="B311" s="2" t="str">
        <f t="shared" si="26"/>
        <v/>
      </c>
      <c r="C311" s="29" t="str">
        <f t="shared" ca="1" si="27"/>
        <v/>
      </c>
      <c r="D311" s="2"/>
      <c r="E311" s="4"/>
      <c r="F311" s="4"/>
      <c r="G311" s="4"/>
      <c r="H311" s="4"/>
      <c r="I311" s="9"/>
      <c r="J311" s="9"/>
      <c r="K311" s="3"/>
      <c r="L311" s="6"/>
      <c r="M311" s="24" t="str">
        <f t="shared" si="28"/>
        <v/>
      </c>
      <c r="N311" s="12" t="str">
        <f t="shared" si="29"/>
        <v/>
      </c>
      <c r="O311" s="2"/>
      <c r="P311" s="11"/>
      <c r="Q311" s="30"/>
      <c r="R311" s="30" t="str">
        <f t="shared" si="30"/>
        <v/>
      </c>
      <c r="S311" s="4"/>
      <c r="T311" s="4"/>
      <c r="U311" s="4"/>
      <c r="V311" s="11"/>
      <c r="W311" s="4"/>
    </row>
    <row r="312" spans="1:23" ht="61.5" x14ac:dyDescent="0.25">
      <c r="A312"/>
      <c r="B312" s="2" t="str">
        <f t="shared" si="26"/>
        <v/>
      </c>
      <c r="C312" s="29" t="str">
        <f t="shared" ca="1" si="27"/>
        <v/>
      </c>
      <c r="D312" s="2"/>
      <c r="E312" s="4"/>
      <c r="F312" s="4"/>
      <c r="G312" s="4"/>
      <c r="H312" s="4"/>
      <c r="I312" s="9"/>
      <c r="J312" s="9"/>
      <c r="K312" s="3"/>
      <c r="L312" s="6"/>
      <c r="M312" s="24" t="str">
        <f t="shared" si="28"/>
        <v/>
      </c>
      <c r="N312" s="12" t="str">
        <f t="shared" si="29"/>
        <v/>
      </c>
      <c r="O312" s="2"/>
      <c r="P312" s="11"/>
      <c r="Q312" s="30"/>
      <c r="R312" s="30" t="str">
        <f t="shared" si="30"/>
        <v/>
      </c>
      <c r="S312" s="4"/>
      <c r="T312" s="4"/>
      <c r="U312" s="4"/>
      <c r="V312" s="11"/>
      <c r="W312" s="4"/>
    </row>
    <row r="313" spans="1:23" ht="61.5" x14ac:dyDescent="0.25">
      <c r="A313"/>
      <c r="B313" s="2" t="str">
        <f t="shared" si="26"/>
        <v/>
      </c>
      <c r="C313" s="29" t="str">
        <f t="shared" ca="1" si="27"/>
        <v/>
      </c>
      <c r="D313" s="2"/>
      <c r="E313" s="4"/>
      <c r="F313" s="4"/>
      <c r="G313" s="4"/>
      <c r="H313" s="4"/>
      <c r="I313" s="9"/>
      <c r="J313" s="9"/>
      <c r="K313" s="3"/>
      <c r="L313" s="6"/>
      <c r="M313" s="24" t="str">
        <f t="shared" si="28"/>
        <v/>
      </c>
      <c r="N313" s="12" t="str">
        <f t="shared" si="29"/>
        <v/>
      </c>
      <c r="O313" s="2"/>
      <c r="P313" s="11"/>
      <c r="Q313" s="30"/>
      <c r="R313" s="30" t="str">
        <f t="shared" si="30"/>
        <v/>
      </c>
      <c r="S313" s="4"/>
      <c r="T313" s="4"/>
      <c r="U313" s="4"/>
      <c r="V313" s="11"/>
      <c r="W313" s="4"/>
    </row>
    <row r="314" spans="1:23" ht="61.5" x14ac:dyDescent="0.25">
      <c r="A314"/>
      <c r="B314" s="2" t="str">
        <f t="shared" si="26"/>
        <v/>
      </c>
      <c r="C314" s="29" t="str">
        <f t="shared" ca="1" si="27"/>
        <v/>
      </c>
      <c r="D314" s="2"/>
      <c r="E314" s="4"/>
      <c r="F314" s="4"/>
      <c r="G314" s="4"/>
      <c r="H314" s="4"/>
      <c r="I314" s="9"/>
      <c r="J314" s="9"/>
      <c r="K314" s="3"/>
      <c r="L314" s="6"/>
      <c r="M314" s="24" t="str">
        <f t="shared" si="28"/>
        <v/>
      </c>
      <c r="N314" s="12" t="str">
        <f t="shared" si="29"/>
        <v/>
      </c>
      <c r="O314" s="2"/>
      <c r="P314" s="11"/>
      <c r="Q314" s="30"/>
      <c r="R314" s="30" t="str">
        <f t="shared" si="30"/>
        <v/>
      </c>
      <c r="S314" s="4"/>
      <c r="T314" s="4"/>
      <c r="U314" s="4"/>
      <c r="V314" s="11"/>
      <c r="W314" s="4"/>
    </row>
    <row r="315" spans="1:23" ht="61.5" x14ac:dyDescent="0.25">
      <c r="A315"/>
      <c r="B315" s="2" t="str">
        <f t="shared" si="26"/>
        <v/>
      </c>
      <c r="C315" s="29" t="str">
        <f t="shared" ca="1" si="27"/>
        <v/>
      </c>
      <c r="D315" s="2"/>
      <c r="E315" s="4"/>
      <c r="F315" s="4"/>
      <c r="G315" s="4"/>
      <c r="H315" s="4"/>
      <c r="I315" s="9"/>
      <c r="J315" s="9"/>
      <c r="K315" s="3"/>
      <c r="L315" s="6"/>
      <c r="M315" s="24" t="str">
        <f t="shared" si="28"/>
        <v/>
      </c>
      <c r="N315" s="12" t="str">
        <f t="shared" si="29"/>
        <v/>
      </c>
      <c r="O315" s="2"/>
      <c r="P315" s="11"/>
      <c r="Q315" s="30"/>
      <c r="R315" s="30" t="str">
        <f t="shared" si="30"/>
        <v/>
      </c>
      <c r="S315" s="4"/>
      <c r="T315" s="4"/>
      <c r="U315" s="4"/>
      <c r="V315" s="11"/>
      <c r="W315" s="4"/>
    </row>
    <row r="316" spans="1:23" ht="61.5" x14ac:dyDescent="0.25">
      <c r="A316"/>
      <c r="B316" s="2" t="str">
        <f t="shared" si="26"/>
        <v/>
      </c>
      <c r="C316" s="29" t="str">
        <f t="shared" ca="1" si="27"/>
        <v/>
      </c>
      <c r="D316" s="2"/>
      <c r="E316" s="4"/>
      <c r="F316" s="4"/>
      <c r="G316" s="4"/>
      <c r="H316" s="4"/>
      <c r="I316" s="9"/>
      <c r="J316" s="9"/>
      <c r="K316" s="3"/>
      <c r="L316" s="6"/>
      <c r="M316" s="24" t="str">
        <f t="shared" si="28"/>
        <v/>
      </c>
      <c r="N316" s="12" t="str">
        <f t="shared" si="29"/>
        <v/>
      </c>
      <c r="O316" s="2"/>
      <c r="P316" s="11"/>
      <c r="Q316" s="30"/>
      <c r="R316" s="30" t="str">
        <f t="shared" si="30"/>
        <v/>
      </c>
      <c r="S316" s="4"/>
      <c r="T316" s="4"/>
      <c r="U316" s="4"/>
      <c r="V316" s="11"/>
      <c r="W316" s="4"/>
    </row>
    <row r="317" spans="1:23" ht="61.5" x14ac:dyDescent="0.25">
      <c r="A317"/>
      <c r="B317" s="2" t="str">
        <f t="shared" si="26"/>
        <v/>
      </c>
      <c r="C317" s="29" t="str">
        <f t="shared" ca="1" si="27"/>
        <v/>
      </c>
      <c r="D317" s="2"/>
      <c r="E317" s="4"/>
      <c r="F317" s="4"/>
      <c r="G317" s="4"/>
      <c r="H317" s="4"/>
      <c r="I317" s="9"/>
      <c r="J317" s="9"/>
      <c r="K317" s="3"/>
      <c r="L317" s="6"/>
      <c r="M317" s="24" t="str">
        <f t="shared" si="28"/>
        <v/>
      </c>
      <c r="N317" s="12" t="str">
        <f t="shared" si="29"/>
        <v/>
      </c>
      <c r="O317" s="2"/>
      <c r="P317" s="11"/>
      <c r="Q317" s="30"/>
      <c r="R317" s="30" t="str">
        <f t="shared" si="30"/>
        <v/>
      </c>
      <c r="S317" s="4"/>
      <c r="T317" s="4"/>
      <c r="U317" s="4"/>
      <c r="V317" s="11"/>
      <c r="W317" s="4"/>
    </row>
    <row r="318" spans="1:23" ht="61.5" x14ac:dyDescent="0.25">
      <c r="A318"/>
      <c r="B318" s="2" t="str">
        <f t="shared" si="26"/>
        <v/>
      </c>
      <c r="C318" s="29" t="str">
        <f t="shared" ca="1" si="27"/>
        <v/>
      </c>
      <c r="D318" s="2"/>
      <c r="E318" s="4"/>
      <c r="F318" s="4"/>
      <c r="G318" s="4"/>
      <c r="H318" s="4"/>
      <c r="I318" s="9"/>
      <c r="J318" s="9"/>
      <c r="K318" s="3"/>
      <c r="L318" s="6"/>
      <c r="M318" s="24" t="str">
        <f t="shared" si="28"/>
        <v/>
      </c>
      <c r="N318" s="12" t="str">
        <f t="shared" si="29"/>
        <v/>
      </c>
      <c r="O318" s="2"/>
      <c r="P318" s="11"/>
      <c r="Q318" s="30"/>
      <c r="R318" s="30" t="str">
        <f t="shared" si="30"/>
        <v/>
      </c>
      <c r="S318" s="4"/>
      <c r="T318" s="4"/>
      <c r="U318" s="4"/>
      <c r="V318" s="11"/>
      <c r="W318" s="4"/>
    </row>
    <row r="319" spans="1:23" ht="61.5" x14ac:dyDescent="0.25">
      <c r="A319"/>
      <c r="B319" s="2" t="str">
        <f t="shared" si="26"/>
        <v/>
      </c>
      <c r="C319" s="29" t="str">
        <f t="shared" ca="1" si="27"/>
        <v/>
      </c>
      <c r="D319" s="2"/>
      <c r="E319" s="4"/>
      <c r="F319" s="4"/>
      <c r="G319" s="4"/>
      <c r="H319" s="4"/>
      <c r="I319" s="9"/>
      <c r="J319" s="9"/>
      <c r="K319" s="3"/>
      <c r="L319" s="6"/>
      <c r="M319" s="24" t="str">
        <f t="shared" si="28"/>
        <v/>
      </c>
      <c r="N319" s="12" t="str">
        <f t="shared" si="29"/>
        <v/>
      </c>
      <c r="O319" s="2"/>
      <c r="P319" s="11"/>
      <c r="Q319" s="30"/>
      <c r="R319" s="30" t="str">
        <f t="shared" si="30"/>
        <v/>
      </c>
      <c r="S319" s="4"/>
      <c r="T319" s="4"/>
      <c r="U319" s="4"/>
      <c r="V319" s="11"/>
      <c r="W319" s="4"/>
    </row>
    <row r="320" spans="1:23" ht="61.5" x14ac:dyDescent="0.25">
      <c r="A320"/>
      <c r="B320" s="2" t="str">
        <f t="shared" si="26"/>
        <v/>
      </c>
      <c r="C320" s="29" t="str">
        <f t="shared" ca="1" si="27"/>
        <v/>
      </c>
      <c r="D320" s="2"/>
      <c r="E320" s="4"/>
      <c r="F320" s="4"/>
      <c r="G320" s="4"/>
      <c r="H320" s="4"/>
      <c r="I320" s="9"/>
      <c r="J320" s="9"/>
      <c r="K320" s="3"/>
      <c r="L320" s="6"/>
      <c r="M320" s="24" t="str">
        <f t="shared" si="28"/>
        <v/>
      </c>
      <c r="N320" s="12" t="str">
        <f t="shared" si="29"/>
        <v/>
      </c>
      <c r="O320" s="2"/>
      <c r="P320" s="11"/>
      <c r="Q320" s="30"/>
      <c r="R320" s="30" t="str">
        <f t="shared" si="30"/>
        <v/>
      </c>
      <c r="S320" s="4"/>
      <c r="T320" s="4"/>
      <c r="U320" s="4"/>
      <c r="V320" s="11"/>
      <c r="W320" s="4"/>
    </row>
    <row r="321" spans="1:23" ht="61.5" x14ac:dyDescent="0.25">
      <c r="A321"/>
      <c r="B321" s="2" t="str">
        <f t="shared" si="26"/>
        <v/>
      </c>
      <c r="C321" s="29" t="str">
        <f t="shared" ca="1" si="27"/>
        <v/>
      </c>
      <c r="D321" s="2"/>
      <c r="E321" s="4"/>
      <c r="F321" s="4"/>
      <c r="G321" s="4"/>
      <c r="H321" s="4"/>
      <c r="I321" s="9"/>
      <c r="J321" s="9"/>
      <c r="K321" s="3"/>
      <c r="L321" s="6"/>
      <c r="M321" s="24" t="str">
        <f t="shared" si="28"/>
        <v/>
      </c>
      <c r="N321" s="12" t="str">
        <f t="shared" si="29"/>
        <v/>
      </c>
      <c r="O321" s="2"/>
      <c r="P321" s="11"/>
      <c r="Q321" s="30"/>
      <c r="R321" s="30" t="str">
        <f t="shared" si="30"/>
        <v/>
      </c>
      <c r="S321" s="4"/>
      <c r="T321" s="4"/>
      <c r="U321" s="4"/>
      <c r="V321" s="11"/>
      <c r="W321" s="4"/>
    </row>
    <row r="322" spans="1:23" ht="61.5" x14ac:dyDescent="0.25">
      <c r="A322"/>
      <c r="B322" s="2" t="str">
        <f t="shared" si="26"/>
        <v/>
      </c>
      <c r="C322" s="29" t="str">
        <f t="shared" ca="1" si="27"/>
        <v/>
      </c>
      <c r="D322" s="2"/>
      <c r="E322" s="4"/>
      <c r="F322" s="4"/>
      <c r="G322" s="4"/>
      <c r="H322" s="4"/>
      <c r="I322" s="9"/>
      <c r="J322" s="9"/>
      <c r="K322" s="3"/>
      <c r="L322" s="6"/>
      <c r="M322" s="24" t="str">
        <f t="shared" si="28"/>
        <v/>
      </c>
      <c r="N322" s="12" t="str">
        <f t="shared" si="29"/>
        <v/>
      </c>
      <c r="O322" s="2"/>
      <c r="P322" s="11"/>
      <c r="Q322" s="30"/>
      <c r="R322" s="30" t="str">
        <f t="shared" si="30"/>
        <v/>
      </c>
      <c r="S322" s="4"/>
      <c r="T322" s="4"/>
      <c r="U322" s="4"/>
      <c r="V322" s="11"/>
      <c r="W322" s="4"/>
    </row>
    <row r="323" spans="1:23" ht="61.5" x14ac:dyDescent="0.25">
      <c r="A323"/>
      <c r="B323" s="2" t="str">
        <f t="shared" si="26"/>
        <v/>
      </c>
      <c r="C323" s="29" t="str">
        <f t="shared" ca="1" si="27"/>
        <v/>
      </c>
      <c r="D323" s="2"/>
      <c r="E323" s="4"/>
      <c r="F323" s="4"/>
      <c r="G323" s="4"/>
      <c r="H323" s="4"/>
      <c r="I323" s="9"/>
      <c r="J323" s="9"/>
      <c r="K323" s="3"/>
      <c r="L323" s="6"/>
      <c r="M323" s="24" t="str">
        <f t="shared" si="28"/>
        <v/>
      </c>
      <c r="N323" s="12" t="str">
        <f t="shared" si="29"/>
        <v/>
      </c>
      <c r="O323" s="2"/>
      <c r="P323" s="11"/>
      <c r="Q323" s="30"/>
      <c r="R323" s="30" t="str">
        <f t="shared" si="30"/>
        <v/>
      </c>
      <c r="S323" s="4"/>
      <c r="T323" s="4"/>
      <c r="U323" s="4"/>
      <c r="V323" s="11"/>
      <c r="W323" s="4"/>
    </row>
    <row r="324" spans="1:23" ht="61.5" x14ac:dyDescent="0.25">
      <c r="A324"/>
      <c r="B324" s="2" t="str">
        <f t="shared" si="26"/>
        <v/>
      </c>
      <c r="C324" s="29" t="str">
        <f t="shared" ca="1" si="27"/>
        <v/>
      </c>
      <c r="D324" s="2"/>
      <c r="E324" s="4"/>
      <c r="F324" s="4"/>
      <c r="G324" s="4"/>
      <c r="H324" s="4"/>
      <c r="I324" s="9"/>
      <c r="J324" s="9"/>
      <c r="K324" s="3"/>
      <c r="L324" s="6"/>
      <c r="M324" s="24" t="str">
        <f t="shared" si="28"/>
        <v/>
      </c>
      <c r="N324" s="12" t="str">
        <f t="shared" si="29"/>
        <v/>
      </c>
      <c r="O324" s="2"/>
      <c r="P324" s="11"/>
      <c r="Q324" s="30"/>
      <c r="R324" s="30" t="str">
        <f t="shared" si="30"/>
        <v/>
      </c>
      <c r="S324" s="4"/>
      <c r="T324" s="4"/>
      <c r="U324" s="4"/>
      <c r="V324" s="11"/>
      <c r="W324" s="4"/>
    </row>
    <row r="325" spans="1:23" ht="61.5" x14ac:dyDescent="0.25">
      <c r="A325"/>
      <c r="B325" s="2" t="str">
        <f t="shared" si="26"/>
        <v/>
      </c>
      <c r="C325" s="29" t="str">
        <f t="shared" ca="1" si="27"/>
        <v/>
      </c>
      <c r="D325" s="2"/>
      <c r="E325" s="4"/>
      <c r="F325" s="4"/>
      <c r="G325" s="4"/>
      <c r="H325" s="4"/>
      <c r="I325" s="9"/>
      <c r="J325" s="9"/>
      <c r="K325" s="3"/>
      <c r="L325" s="6"/>
      <c r="M325" s="24" t="str">
        <f t="shared" si="28"/>
        <v/>
      </c>
      <c r="N325" s="12" t="str">
        <f t="shared" si="29"/>
        <v/>
      </c>
      <c r="O325" s="2"/>
      <c r="P325" s="11"/>
      <c r="Q325" s="30"/>
      <c r="R325" s="30" t="str">
        <f t="shared" si="30"/>
        <v/>
      </c>
      <c r="S325" s="4"/>
      <c r="T325" s="4"/>
      <c r="U325" s="4"/>
      <c r="V325" s="11"/>
      <c r="W325" s="4"/>
    </row>
    <row r="326" spans="1:23" ht="61.5" x14ac:dyDescent="0.25">
      <c r="A326"/>
      <c r="B326" s="2" t="str">
        <f t="shared" si="26"/>
        <v/>
      </c>
      <c r="C326" s="29" t="str">
        <f t="shared" ca="1" si="27"/>
        <v/>
      </c>
      <c r="D326" s="2"/>
      <c r="E326" s="4"/>
      <c r="F326" s="4"/>
      <c r="G326" s="4"/>
      <c r="H326" s="4"/>
      <c r="I326" s="9"/>
      <c r="J326" s="9"/>
      <c r="K326" s="3"/>
      <c r="L326" s="6"/>
      <c r="M326" s="24" t="str">
        <f t="shared" si="28"/>
        <v/>
      </c>
      <c r="N326" s="12" t="str">
        <f t="shared" si="29"/>
        <v/>
      </c>
      <c r="O326" s="2"/>
      <c r="P326" s="11"/>
      <c r="Q326" s="30"/>
      <c r="R326" s="30" t="str">
        <f t="shared" si="30"/>
        <v/>
      </c>
      <c r="S326" s="4"/>
      <c r="T326" s="4"/>
      <c r="U326" s="4"/>
      <c r="V326" s="11"/>
      <c r="W326" s="4"/>
    </row>
    <row r="327" spans="1:23" ht="61.5" x14ac:dyDescent="0.25">
      <c r="A327"/>
      <c r="B327" s="2" t="str">
        <f t="shared" si="26"/>
        <v/>
      </c>
      <c r="C327" s="29" t="str">
        <f t="shared" ca="1" si="27"/>
        <v/>
      </c>
      <c r="D327" s="2"/>
      <c r="E327" s="4"/>
      <c r="F327" s="4"/>
      <c r="G327" s="4"/>
      <c r="H327" s="4"/>
      <c r="I327" s="9"/>
      <c r="J327" s="9"/>
      <c r="K327" s="3"/>
      <c r="L327" s="6"/>
      <c r="M327" s="24" t="str">
        <f t="shared" si="28"/>
        <v/>
      </c>
      <c r="N327" s="12" t="str">
        <f t="shared" si="29"/>
        <v/>
      </c>
      <c r="O327" s="2"/>
      <c r="P327" s="11"/>
      <c r="Q327" s="30"/>
      <c r="R327" s="30" t="str">
        <f t="shared" si="30"/>
        <v/>
      </c>
      <c r="S327" s="4"/>
      <c r="T327" s="4"/>
      <c r="U327" s="4"/>
      <c r="V327" s="11"/>
      <c r="W327" s="4"/>
    </row>
    <row r="328" spans="1:23" ht="61.5" x14ac:dyDescent="0.25">
      <c r="A328"/>
      <c r="B328" s="2" t="str">
        <f t="shared" si="26"/>
        <v/>
      </c>
      <c r="C328" s="29" t="str">
        <f t="shared" ca="1" si="27"/>
        <v/>
      </c>
      <c r="D328" s="2"/>
      <c r="E328" s="4"/>
      <c r="F328" s="4"/>
      <c r="G328" s="4"/>
      <c r="H328" s="4"/>
      <c r="I328" s="9"/>
      <c r="J328" s="9"/>
      <c r="K328" s="3"/>
      <c r="L328" s="6"/>
      <c r="M328" s="24" t="str">
        <f t="shared" si="28"/>
        <v/>
      </c>
      <c r="N328" s="12" t="str">
        <f t="shared" si="29"/>
        <v/>
      </c>
      <c r="O328" s="2"/>
      <c r="P328" s="11"/>
      <c r="Q328" s="30"/>
      <c r="R328" s="30" t="str">
        <f t="shared" si="30"/>
        <v/>
      </c>
      <c r="S328" s="4"/>
      <c r="T328" s="4"/>
      <c r="U328" s="4"/>
      <c r="V328" s="11"/>
      <c r="W328" s="4"/>
    </row>
    <row r="329" spans="1:23" ht="61.5" x14ac:dyDescent="0.25">
      <c r="A329"/>
      <c r="B329" s="2" t="str">
        <f t="shared" si="26"/>
        <v/>
      </c>
      <c r="C329" s="29" t="str">
        <f t="shared" ca="1" si="27"/>
        <v/>
      </c>
      <c r="D329" s="2"/>
      <c r="E329" s="4"/>
      <c r="F329" s="4"/>
      <c r="G329" s="4"/>
      <c r="H329" s="4"/>
      <c r="I329" s="9"/>
      <c r="J329" s="9"/>
      <c r="K329" s="3"/>
      <c r="L329" s="6"/>
      <c r="M329" s="24" t="str">
        <f t="shared" si="28"/>
        <v/>
      </c>
      <c r="N329" s="12" t="str">
        <f t="shared" si="29"/>
        <v/>
      </c>
      <c r="O329" s="2"/>
      <c r="P329" s="11"/>
      <c r="Q329" s="30"/>
      <c r="R329" s="30" t="str">
        <f t="shared" si="30"/>
        <v/>
      </c>
      <c r="S329" s="4"/>
      <c r="T329" s="4"/>
      <c r="U329" s="4"/>
      <c r="V329" s="11"/>
      <c r="W329" s="4"/>
    </row>
    <row r="330" spans="1:23" ht="61.5" x14ac:dyDescent="0.25">
      <c r="A330"/>
      <c r="B330" s="2" t="str">
        <f t="shared" si="26"/>
        <v/>
      </c>
      <c r="C330" s="29" t="str">
        <f t="shared" ca="1" si="27"/>
        <v/>
      </c>
      <c r="D330" s="2"/>
      <c r="E330" s="4"/>
      <c r="F330" s="4"/>
      <c r="G330" s="4"/>
      <c r="H330" s="4"/>
      <c r="I330" s="9"/>
      <c r="J330" s="9"/>
      <c r="K330" s="3"/>
      <c r="L330" s="6"/>
      <c r="M330" s="24" t="str">
        <f t="shared" si="28"/>
        <v/>
      </c>
      <c r="N330" s="12" t="str">
        <f t="shared" si="29"/>
        <v/>
      </c>
      <c r="O330" s="2"/>
      <c r="P330" s="11"/>
      <c r="Q330" s="30"/>
      <c r="R330" s="30" t="str">
        <f t="shared" si="30"/>
        <v/>
      </c>
      <c r="S330" s="4"/>
      <c r="T330" s="4"/>
      <c r="U330" s="4"/>
      <c r="V330" s="11"/>
      <c r="W330" s="4"/>
    </row>
    <row r="331" spans="1:23" ht="61.5" x14ac:dyDescent="0.25">
      <c r="A331"/>
      <c r="B331" s="2" t="str">
        <f t="shared" si="26"/>
        <v/>
      </c>
      <c r="C331" s="29" t="str">
        <f t="shared" ca="1" si="27"/>
        <v/>
      </c>
      <c r="D331" s="2"/>
      <c r="E331" s="4"/>
      <c r="F331" s="4"/>
      <c r="G331" s="4"/>
      <c r="H331" s="4"/>
      <c r="I331" s="9"/>
      <c r="J331" s="9"/>
      <c r="K331" s="3"/>
      <c r="L331" s="6"/>
      <c r="M331" s="24" t="str">
        <f t="shared" si="28"/>
        <v/>
      </c>
      <c r="N331" s="12" t="str">
        <f t="shared" si="29"/>
        <v/>
      </c>
      <c r="O331" s="2"/>
      <c r="P331" s="11"/>
      <c r="Q331" s="30"/>
      <c r="R331" s="30" t="str">
        <f t="shared" si="30"/>
        <v/>
      </c>
      <c r="S331" s="4"/>
      <c r="T331" s="4"/>
      <c r="U331" s="4"/>
      <c r="V331" s="11"/>
      <c r="W331" s="4"/>
    </row>
    <row r="332" spans="1:23" ht="61.5" x14ac:dyDescent="0.25">
      <c r="A332"/>
      <c r="B332" s="2" t="str">
        <f t="shared" si="26"/>
        <v/>
      </c>
      <c r="C332" s="29" t="str">
        <f t="shared" ca="1" si="27"/>
        <v/>
      </c>
      <c r="D332" s="2"/>
      <c r="E332" s="4"/>
      <c r="F332" s="4"/>
      <c r="G332" s="4"/>
      <c r="H332" s="4"/>
      <c r="I332" s="9"/>
      <c r="J332" s="9"/>
      <c r="K332" s="3"/>
      <c r="L332" s="6"/>
      <c r="M332" s="24" t="str">
        <f t="shared" si="28"/>
        <v/>
      </c>
      <c r="N332" s="12" t="str">
        <f t="shared" si="29"/>
        <v/>
      </c>
      <c r="O332" s="2"/>
      <c r="P332" s="11"/>
      <c r="Q332" s="30"/>
      <c r="R332" s="30" t="str">
        <f t="shared" si="30"/>
        <v/>
      </c>
      <c r="S332" s="4"/>
      <c r="T332" s="4"/>
      <c r="U332" s="4"/>
      <c r="V332" s="11"/>
      <c r="W332" s="4"/>
    </row>
    <row r="333" spans="1:23" ht="61.5" x14ac:dyDescent="0.25">
      <c r="A333"/>
      <c r="B333" s="2" t="str">
        <f t="shared" si="26"/>
        <v/>
      </c>
      <c r="C333" s="29" t="str">
        <f t="shared" ca="1" si="27"/>
        <v/>
      </c>
      <c r="D333" s="2"/>
      <c r="E333" s="4"/>
      <c r="F333" s="4"/>
      <c r="G333" s="4"/>
      <c r="H333" s="4"/>
      <c r="I333" s="9"/>
      <c r="J333" s="9"/>
      <c r="K333" s="3"/>
      <c r="L333" s="6"/>
      <c r="M333" s="24" t="str">
        <f t="shared" si="28"/>
        <v/>
      </c>
      <c r="N333" s="12" t="str">
        <f t="shared" si="29"/>
        <v/>
      </c>
      <c r="O333" s="2"/>
      <c r="P333" s="11"/>
      <c r="Q333" s="30"/>
      <c r="R333" s="30" t="str">
        <f t="shared" si="30"/>
        <v/>
      </c>
      <c r="S333" s="4"/>
      <c r="T333" s="4"/>
      <c r="U333" s="4"/>
      <c r="V333" s="11"/>
      <c r="W333" s="4"/>
    </row>
    <row r="334" spans="1:23" ht="61.5" x14ac:dyDescent="0.25">
      <c r="A334"/>
      <c r="B334" s="2" t="str">
        <f t="shared" si="26"/>
        <v/>
      </c>
      <c r="C334" s="29" t="str">
        <f t="shared" ca="1" si="27"/>
        <v/>
      </c>
      <c r="D334" s="2"/>
      <c r="E334" s="4"/>
      <c r="F334" s="4"/>
      <c r="G334" s="4"/>
      <c r="H334" s="4"/>
      <c r="I334" s="9"/>
      <c r="J334" s="9"/>
      <c r="K334" s="3"/>
      <c r="L334" s="6"/>
      <c r="M334" s="24" t="str">
        <f t="shared" si="28"/>
        <v/>
      </c>
      <c r="N334" s="12" t="str">
        <f t="shared" si="29"/>
        <v/>
      </c>
      <c r="O334" s="2"/>
      <c r="P334" s="11"/>
      <c r="Q334" s="30"/>
      <c r="R334" s="30" t="str">
        <f t="shared" si="30"/>
        <v/>
      </c>
      <c r="S334" s="4"/>
      <c r="T334" s="4"/>
      <c r="U334" s="4"/>
      <c r="V334" s="11"/>
      <c r="W334" s="4"/>
    </row>
    <row r="335" spans="1:23" ht="61.5" x14ac:dyDescent="0.25">
      <c r="A335"/>
      <c r="B335" s="2" t="str">
        <f t="shared" si="26"/>
        <v/>
      </c>
      <c r="C335" s="29" t="str">
        <f t="shared" ca="1" si="27"/>
        <v/>
      </c>
      <c r="D335" s="2"/>
      <c r="E335" s="4"/>
      <c r="F335" s="4"/>
      <c r="G335" s="4"/>
      <c r="H335" s="4"/>
      <c r="I335" s="9"/>
      <c r="J335" s="9"/>
      <c r="K335" s="3"/>
      <c r="L335" s="6"/>
      <c r="M335" s="24" t="str">
        <f t="shared" si="28"/>
        <v/>
      </c>
      <c r="N335" s="12" t="str">
        <f t="shared" si="29"/>
        <v/>
      </c>
      <c r="O335" s="2"/>
      <c r="P335" s="11"/>
      <c r="Q335" s="30"/>
      <c r="R335" s="30" t="str">
        <f t="shared" si="30"/>
        <v/>
      </c>
      <c r="S335" s="4"/>
      <c r="T335" s="4"/>
      <c r="U335" s="4"/>
      <c r="V335" s="11"/>
      <c r="W335" s="4"/>
    </row>
    <row r="336" spans="1:23" ht="61.5" x14ac:dyDescent="0.25">
      <c r="A336"/>
      <c r="B336" s="2" t="str">
        <f t="shared" si="26"/>
        <v/>
      </c>
      <c r="C336" s="29" t="str">
        <f t="shared" ca="1" si="27"/>
        <v/>
      </c>
      <c r="D336" s="2"/>
      <c r="E336" s="4"/>
      <c r="F336" s="4"/>
      <c r="G336" s="4"/>
      <c r="H336" s="4"/>
      <c r="I336" s="9"/>
      <c r="J336" s="9"/>
      <c r="K336" s="3"/>
      <c r="L336" s="6"/>
      <c r="M336" s="24" t="str">
        <f t="shared" si="28"/>
        <v/>
      </c>
      <c r="N336" s="12" t="str">
        <f t="shared" si="29"/>
        <v/>
      </c>
      <c r="O336" s="2"/>
      <c r="P336" s="11"/>
      <c r="Q336" s="30"/>
      <c r="R336" s="30" t="str">
        <f t="shared" si="30"/>
        <v/>
      </c>
      <c r="S336" s="4"/>
      <c r="T336" s="4"/>
      <c r="U336" s="4"/>
      <c r="V336" s="11"/>
      <c r="W336" s="4"/>
    </row>
    <row r="337" spans="1:23" ht="61.5" x14ac:dyDescent="0.25">
      <c r="A337"/>
      <c r="B337" s="2" t="str">
        <f t="shared" si="26"/>
        <v/>
      </c>
      <c r="C337" s="29" t="str">
        <f t="shared" ca="1" si="27"/>
        <v/>
      </c>
      <c r="D337" s="2"/>
      <c r="E337" s="4"/>
      <c r="F337" s="4"/>
      <c r="G337" s="4"/>
      <c r="H337" s="4"/>
      <c r="I337" s="9"/>
      <c r="J337" s="9"/>
      <c r="K337" s="3"/>
      <c r="L337" s="6"/>
      <c r="M337" s="24" t="str">
        <f t="shared" si="28"/>
        <v/>
      </c>
      <c r="N337" s="12" t="str">
        <f t="shared" si="29"/>
        <v/>
      </c>
      <c r="O337" s="2"/>
      <c r="P337" s="11"/>
      <c r="Q337" s="30"/>
      <c r="R337" s="30" t="str">
        <f t="shared" si="30"/>
        <v/>
      </c>
      <c r="S337" s="4"/>
      <c r="T337" s="4"/>
      <c r="U337" s="4"/>
      <c r="V337" s="11"/>
      <c r="W337" s="4"/>
    </row>
    <row r="338" spans="1:23" ht="61.5" x14ac:dyDescent="0.25">
      <c r="A338"/>
      <c r="B338" s="2" t="str">
        <f t="shared" si="26"/>
        <v/>
      </c>
      <c r="C338" s="29" t="str">
        <f t="shared" ca="1" si="27"/>
        <v/>
      </c>
      <c r="D338" s="2"/>
      <c r="E338" s="4"/>
      <c r="F338" s="4"/>
      <c r="G338" s="4"/>
      <c r="H338" s="4"/>
      <c r="I338" s="9"/>
      <c r="J338" s="9"/>
      <c r="K338" s="3"/>
      <c r="L338" s="6"/>
      <c r="M338" s="24" t="str">
        <f t="shared" si="28"/>
        <v/>
      </c>
      <c r="N338" s="12" t="str">
        <f t="shared" si="29"/>
        <v/>
      </c>
      <c r="O338" s="2"/>
      <c r="P338" s="11"/>
      <c r="Q338" s="30"/>
      <c r="R338" s="30" t="str">
        <f t="shared" si="30"/>
        <v/>
      </c>
      <c r="S338" s="4"/>
      <c r="T338" s="4"/>
      <c r="U338" s="4"/>
      <c r="V338" s="11"/>
      <c r="W338" s="4"/>
    </row>
    <row r="339" spans="1:23" ht="61.5" x14ac:dyDescent="0.25">
      <c r="A339"/>
      <c r="B339" s="2" t="str">
        <f t="shared" si="26"/>
        <v/>
      </c>
      <c r="C339" s="29" t="str">
        <f t="shared" ca="1" si="27"/>
        <v/>
      </c>
      <c r="D339" s="2"/>
      <c r="E339" s="4"/>
      <c r="F339" s="4"/>
      <c r="G339" s="4"/>
      <c r="H339" s="4"/>
      <c r="I339" s="9"/>
      <c r="J339" s="9"/>
      <c r="K339" s="3"/>
      <c r="L339" s="6"/>
      <c r="M339" s="24" t="str">
        <f t="shared" si="28"/>
        <v/>
      </c>
      <c r="N339" s="12" t="str">
        <f t="shared" si="29"/>
        <v/>
      </c>
      <c r="O339" s="2"/>
      <c r="P339" s="11"/>
      <c r="Q339" s="30"/>
      <c r="R339" s="30" t="str">
        <f t="shared" si="30"/>
        <v/>
      </c>
      <c r="S339" s="4"/>
      <c r="T339" s="4"/>
      <c r="U339" s="4"/>
      <c r="V339" s="11"/>
      <c r="W339" s="4"/>
    </row>
    <row r="340" spans="1:23" ht="61.5" x14ac:dyDescent="0.25">
      <c r="A340"/>
      <c r="B340" s="2" t="str">
        <f t="shared" si="26"/>
        <v/>
      </c>
      <c r="C340" s="29" t="str">
        <f t="shared" ca="1" si="27"/>
        <v/>
      </c>
      <c r="D340" s="2"/>
      <c r="E340" s="4"/>
      <c r="F340" s="4"/>
      <c r="G340" s="4"/>
      <c r="H340" s="4"/>
      <c r="I340" s="9"/>
      <c r="J340" s="9"/>
      <c r="K340" s="3"/>
      <c r="L340" s="6"/>
      <c r="M340" s="24" t="str">
        <f t="shared" si="28"/>
        <v/>
      </c>
      <c r="N340" s="12" t="str">
        <f t="shared" si="29"/>
        <v/>
      </c>
      <c r="O340" s="2"/>
      <c r="P340" s="11"/>
      <c r="Q340" s="30"/>
      <c r="R340" s="30" t="str">
        <f t="shared" si="30"/>
        <v/>
      </c>
      <c r="S340" s="4"/>
      <c r="T340" s="4"/>
      <c r="U340" s="4"/>
      <c r="V340" s="11"/>
      <c r="W340" s="4"/>
    </row>
    <row r="341" spans="1:23" ht="61.5" x14ac:dyDescent="0.25">
      <c r="A341"/>
      <c r="B341" s="2" t="str">
        <f t="shared" si="26"/>
        <v/>
      </c>
      <c r="C341" s="29" t="str">
        <f t="shared" ca="1" si="27"/>
        <v/>
      </c>
      <c r="D341" s="2"/>
      <c r="E341" s="4"/>
      <c r="F341" s="4"/>
      <c r="G341" s="4"/>
      <c r="H341" s="4"/>
      <c r="I341" s="9"/>
      <c r="J341" s="9"/>
      <c r="K341" s="3"/>
      <c r="L341" s="6"/>
      <c r="M341" s="24" t="str">
        <f t="shared" si="28"/>
        <v/>
      </c>
      <c r="N341" s="12" t="str">
        <f t="shared" si="29"/>
        <v/>
      </c>
      <c r="O341" s="2"/>
      <c r="P341" s="11"/>
      <c r="Q341" s="30"/>
      <c r="R341" s="30" t="str">
        <f t="shared" si="30"/>
        <v/>
      </c>
      <c r="S341" s="4"/>
      <c r="T341" s="4"/>
      <c r="U341" s="4"/>
      <c r="V341" s="11"/>
      <c r="W341" s="4"/>
    </row>
    <row r="342" spans="1:23" ht="61.5" x14ac:dyDescent="0.25">
      <c r="A342"/>
      <c r="B342" s="2" t="str">
        <f t="shared" si="26"/>
        <v/>
      </c>
      <c r="C342" s="29" t="str">
        <f t="shared" ca="1" si="27"/>
        <v/>
      </c>
      <c r="D342" s="2"/>
      <c r="E342" s="4"/>
      <c r="F342" s="4"/>
      <c r="G342" s="4"/>
      <c r="H342" s="4"/>
      <c r="I342" s="9"/>
      <c r="J342" s="9"/>
      <c r="K342" s="3"/>
      <c r="L342" s="6"/>
      <c r="M342" s="24" t="str">
        <f t="shared" si="28"/>
        <v/>
      </c>
      <c r="N342" s="12" t="str">
        <f t="shared" si="29"/>
        <v/>
      </c>
      <c r="O342" s="2"/>
      <c r="P342" s="11"/>
      <c r="Q342" s="30"/>
      <c r="R342" s="30" t="str">
        <f t="shared" si="30"/>
        <v/>
      </c>
      <c r="S342" s="4"/>
      <c r="T342" s="4"/>
      <c r="U342" s="4"/>
      <c r="V342" s="11"/>
      <c r="W342" s="4"/>
    </row>
    <row r="343" spans="1:23" ht="61.5" x14ac:dyDescent="0.25">
      <c r="A343"/>
      <c r="B343" s="2" t="str">
        <f t="shared" si="26"/>
        <v/>
      </c>
      <c r="C343" s="29" t="str">
        <f t="shared" ca="1" si="27"/>
        <v/>
      </c>
      <c r="D343" s="2"/>
      <c r="E343" s="4"/>
      <c r="F343" s="4"/>
      <c r="G343" s="4"/>
      <c r="H343" s="4"/>
      <c r="I343" s="9"/>
      <c r="J343" s="9"/>
      <c r="K343" s="3"/>
      <c r="L343" s="6"/>
      <c r="M343" s="24" t="str">
        <f t="shared" si="28"/>
        <v/>
      </c>
      <c r="N343" s="12" t="str">
        <f t="shared" si="29"/>
        <v/>
      </c>
      <c r="O343" s="2"/>
      <c r="P343" s="11"/>
      <c r="Q343" s="30"/>
      <c r="R343" s="30" t="str">
        <f t="shared" si="30"/>
        <v/>
      </c>
      <c r="S343" s="4"/>
      <c r="T343" s="4"/>
      <c r="U343" s="4"/>
      <c r="V343" s="11"/>
      <c r="W343" s="4"/>
    </row>
    <row r="344" spans="1:23" ht="61.5" x14ac:dyDescent="0.25">
      <c r="A344"/>
      <c r="B344" s="2" t="str">
        <f t="shared" si="26"/>
        <v/>
      </c>
      <c r="C344" s="29" t="str">
        <f t="shared" ca="1" si="27"/>
        <v/>
      </c>
      <c r="D344" s="2"/>
      <c r="E344" s="4"/>
      <c r="F344" s="4"/>
      <c r="G344" s="4"/>
      <c r="H344" s="4"/>
      <c r="I344" s="9"/>
      <c r="J344" s="9"/>
      <c r="K344" s="3"/>
      <c r="L344" s="6"/>
      <c r="M344" s="24" t="str">
        <f t="shared" si="28"/>
        <v/>
      </c>
      <c r="N344" s="12" t="str">
        <f t="shared" si="29"/>
        <v/>
      </c>
      <c r="O344" s="2"/>
      <c r="P344" s="11"/>
      <c r="Q344" s="30"/>
      <c r="R344" s="30" t="str">
        <f t="shared" si="30"/>
        <v/>
      </c>
      <c r="S344" s="4"/>
      <c r="T344" s="4"/>
      <c r="U344" s="4"/>
      <c r="V344" s="11"/>
      <c r="W344" s="4"/>
    </row>
    <row r="345" spans="1:23" ht="61.5" x14ac:dyDescent="0.25">
      <c r="A345"/>
      <c r="B345" s="2" t="str">
        <f t="shared" si="26"/>
        <v/>
      </c>
      <c r="C345" s="29" t="str">
        <f t="shared" ca="1" si="27"/>
        <v/>
      </c>
      <c r="D345" s="2"/>
      <c r="E345" s="4"/>
      <c r="F345" s="4"/>
      <c r="G345" s="4"/>
      <c r="H345" s="4"/>
      <c r="I345" s="9"/>
      <c r="J345" s="9"/>
      <c r="K345" s="3"/>
      <c r="L345" s="6"/>
      <c r="M345" s="24" t="str">
        <f t="shared" si="28"/>
        <v/>
      </c>
      <c r="N345" s="12" t="str">
        <f t="shared" si="29"/>
        <v/>
      </c>
      <c r="O345" s="2"/>
      <c r="P345" s="11"/>
      <c r="Q345" s="30"/>
      <c r="R345" s="30" t="str">
        <f t="shared" si="30"/>
        <v/>
      </c>
      <c r="S345" s="4"/>
      <c r="T345" s="4"/>
      <c r="U345" s="4"/>
      <c r="V345" s="11"/>
      <c r="W345" s="4"/>
    </row>
    <row r="346" spans="1:23" ht="61.5" x14ac:dyDescent="0.25">
      <c r="A346"/>
      <c r="B346" s="2" t="str">
        <f t="shared" si="26"/>
        <v/>
      </c>
      <c r="C346" s="29" t="str">
        <f t="shared" ca="1" si="27"/>
        <v/>
      </c>
      <c r="D346" s="2"/>
      <c r="E346" s="4"/>
      <c r="F346" s="4"/>
      <c r="G346" s="4"/>
      <c r="H346" s="4"/>
      <c r="I346" s="9"/>
      <c r="J346" s="9"/>
      <c r="K346" s="3"/>
      <c r="L346" s="6"/>
      <c r="M346" s="24" t="str">
        <f t="shared" si="28"/>
        <v/>
      </c>
      <c r="N346" s="12" t="str">
        <f t="shared" si="29"/>
        <v/>
      </c>
      <c r="O346" s="2"/>
      <c r="P346" s="11"/>
      <c r="Q346" s="30"/>
      <c r="R346" s="30" t="str">
        <f t="shared" si="30"/>
        <v/>
      </c>
      <c r="S346" s="4"/>
      <c r="T346" s="4"/>
      <c r="U346" s="4"/>
      <c r="V346" s="11"/>
      <c r="W346" s="4"/>
    </row>
    <row r="347" spans="1:23" ht="61.5" x14ac:dyDescent="0.25">
      <c r="A347"/>
      <c r="B347" s="2" t="str">
        <f t="shared" si="26"/>
        <v/>
      </c>
      <c r="C347" s="29" t="str">
        <f t="shared" ca="1" si="27"/>
        <v/>
      </c>
      <c r="D347" s="2"/>
      <c r="E347" s="4"/>
      <c r="F347" s="4"/>
      <c r="G347" s="4"/>
      <c r="H347" s="4"/>
      <c r="I347" s="9"/>
      <c r="J347" s="9"/>
      <c r="K347" s="3"/>
      <c r="L347" s="6"/>
      <c r="M347" s="24" t="str">
        <f t="shared" si="28"/>
        <v/>
      </c>
      <c r="N347" s="12" t="str">
        <f t="shared" si="29"/>
        <v/>
      </c>
      <c r="O347" s="2"/>
      <c r="P347" s="11"/>
      <c r="Q347" s="30"/>
      <c r="R347" s="30" t="str">
        <f t="shared" si="30"/>
        <v/>
      </c>
      <c r="S347" s="4"/>
      <c r="T347" s="4"/>
      <c r="U347" s="4"/>
      <c r="V347" s="11"/>
      <c r="W347" s="4"/>
    </row>
    <row r="348" spans="1:23" ht="61.5" x14ac:dyDescent="0.25">
      <c r="A348"/>
      <c r="B348" s="2" t="str">
        <f t="shared" si="26"/>
        <v/>
      </c>
      <c r="C348" s="29" t="str">
        <f t="shared" ca="1" si="27"/>
        <v/>
      </c>
      <c r="D348" s="2"/>
      <c r="E348" s="4"/>
      <c r="F348" s="4"/>
      <c r="G348" s="4"/>
      <c r="H348" s="4"/>
      <c r="I348" s="9"/>
      <c r="J348" s="9"/>
      <c r="K348" s="3"/>
      <c r="L348" s="6"/>
      <c r="M348" s="24" t="str">
        <f t="shared" si="28"/>
        <v/>
      </c>
      <c r="N348" s="12" t="str">
        <f t="shared" si="29"/>
        <v/>
      </c>
      <c r="O348" s="2"/>
      <c r="P348" s="11"/>
      <c r="Q348" s="30"/>
      <c r="R348" s="30" t="str">
        <f t="shared" si="30"/>
        <v/>
      </c>
      <c r="S348" s="4"/>
      <c r="T348" s="4"/>
      <c r="U348" s="4"/>
      <c r="V348" s="11"/>
      <c r="W348" s="4"/>
    </row>
    <row r="349" spans="1:23" ht="61.5" x14ac:dyDescent="0.25">
      <c r="A349"/>
      <c r="B349" s="2" t="str">
        <f t="shared" ref="B349:B393" si="31">IF(D349="","",IF(I349="","PENDENTE","RESPONDIDO"))</f>
        <v/>
      </c>
      <c r="C349" s="29" t="str">
        <f t="shared" ref="C349:C393" ca="1" si="32">IF(D349="","",IF(I349="",(K349+20)-TODAY(),""))</f>
        <v/>
      </c>
      <c r="D349" s="2"/>
      <c r="E349" s="4"/>
      <c r="F349" s="4"/>
      <c r="G349" s="4"/>
      <c r="H349" s="4"/>
      <c r="I349" s="9"/>
      <c r="J349" s="9"/>
      <c r="K349" s="3"/>
      <c r="L349" s="6"/>
      <c r="M349" s="24" t="str">
        <f t="shared" ref="M349:M393" si="33">IF(L349="","",L349-K349)</f>
        <v/>
      </c>
      <c r="N349" s="12" t="str">
        <f t="shared" ref="N349:N393" si="34">IF(L349="","",IF((L349-K349)&gt;20,"Sim","Não"))</f>
        <v/>
      </c>
      <c r="O349" s="2"/>
      <c r="P349" s="11"/>
      <c r="Q349" s="30"/>
      <c r="R349" s="30" t="str">
        <f t="shared" ref="R349:R393" si="35">IF(D349="","",IF(P349="","F","J"))</f>
        <v/>
      </c>
      <c r="S349" s="4"/>
      <c r="T349" s="4"/>
      <c r="U349" s="4"/>
      <c r="V349" s="11"/>
      <c r="W349" s="4"/>
    </row>
    <row r="350" spans="1:23" ht="61.5" x14ac:dyDescent="0.25">
      <c r="A350"/>
      <c r="B350" s="2" t="str">
        <f t="shared" si="31"/>
        <v/>
      </c>
      <c r="C350" s="29" t="str">
        <f t="shared" ca="1" si="32"/>
        <v/>
      </c>
      <c r="D350" s="2"/>
      <c r="E350" s="4"/>
      <c r="F350" s="4"/>
      <c r="G350" s="4"/>
      <c r="H350" s="4"/>
      <c r="I350" s="9"/>
      <c r="J350" s="9"/>
      <c r="K350" s="3"/>
      <c r="L350" s="6"/>
      <c r="M350" s="24" t="str">
        <f t="shared" si="33"/>
        <v/>
      </c>
      <c r="N350" s="12" t="str">
        <f t="shared" si="34"/>
        <v/>
      </c>
      <c r="O350" s="2"/>
      <c r="P350" s="11"/>
      <c r="Q350" s="30"/>
      <c r="R350" s="30" t="str">
        <f t="shared" si="35"/>
        <v/>
      </c>
      <c r="S350" s="4"/>
      <c r="T350" s="4"/>
      <c r="U350" s="4"/>
      <c r="V350" s="11"/>
      <c r="W350" s="4"/>
    </row>
    <row r="351" spans="1:23" ht="61.5" x14ac:dyDescent="0.25">
      <c r="A351"/>
      <c r="B351" s="2" t="str">
        <f t="shared" si="31"/>
        <v/>
      </c>
      <c r="C351" s="29" t="str">
        <f t="shared" ca="1" si="32"/>
        <v/>
      </c>
      <c r="D351" s="2"/>
      <c r="E351" s="4"/>
      <c r="F351" s="4"/>
      <c r="G351" s="4"/>
      <c r="H351" s="4"/>
      <c r="I351" s="9"/>
      <c r="J351" s="9"/>
      <c r="K351" s="3"/>
      <c r="L351" s="6"/>
      <c r="M351" s="24" t="str">
        <f t="shared" si="33"/>
        <v/>
      </c>
      <c r="N351" s="12" t="str">
        <f t="shared" si="34"/>
        <v/>
      </c>
      <c r="O351" s="2"/>
      <c r="P351" s="11"/>
      <c r="Q351" s="30"/>
      <c r="R351" s="30" t="str">
        <f t="shared" si="35"/>
        <v/>
      </c>
      <c r="S351" s="4"/>
      <c r="T351" s="4"/>
      <c r="U351" s="4"/>
      <c r="V351" s="11"/>
      <c r="W351" s="4"/>
    </row>
    <row r="352" spans="1:23" ht="61.5" x14ac:dyDescent="0.25">
      <c r="A352"/>
      <c r="B352" s="2" t="str">
        <f t="shared" si="31"/>
        <v/>
      </c>
      <c r="C352" s="29" t="str">
        <f t="shared" ca="1" si="32"/>
        <v/>
      </c>
      <c r="D352" s="2"/>
      <c r="E352" s="4"/>
      <c r="F352" s="4"/>
      <c r="G352" s="4"/>
      <c r="H352" s="4"/>
      <c r="I352" s="9"/>
      <c r="J352" s="9"/>
      <c r="K352" s="3"/>
      <c r="L352" s="6"/>
      <c r="M352" s="24" t="str">
        <f t="shared" si="33"/>
        <v/>
      </c>
      <c r="N352" s="12" t="str">
        <f t="shared" si="34"/>
        <v/>
      </c>
      <c r="O352" s="2"/>
      <c r="P352" s="11"/>
      <c r="Q352" s="30"/>
      <c r="R352" s="30" t="str">
        <f t="shared" si="35"/>
        <v/>
      </c>
      <c r="S352" s="4"/>
      <c r="T352" s="4"/>
      <c r="U352" s="4"/>
      <c r="V352" s="11"/>
      <c r="W352" s="4"/>
    </row>
    <row r="353" spans="1:23" ht="61.5" x14ac:dyDescent="0.25">
      <c r="A353"/>
      <c r="B353" s="2" t="str">
        <f t="shared" si="31"/>
        <v/>
      </c>
      <c r="C353" s="29" t="str">
        <f t="shared" ca="1" si="32"/>
        <v/>
      </c>
      <c r="D353" s="2"/>
      <c r="E353" s="4"/>
      <c r="F353" s="4"/>
      <c r="G353" s="4"/>
      <c r="H353" s="4"/>
      <c r="I353" s="9"/>
      <c r="J353" s="9"/>
      <c r="K353" s="3"/>
      <c r="L353" s="6"/>
      <c r="M353" s="24" t="str">
        <f t="shared" si="33"/>
        <v/>
      </c>
      <c r="N353" s="12" t="str">
        <f t="shared" si="34"/>
        <v/>
      </c>
      <c r="O353" s="2"/>
      <c r="P353" s="11"/>
      <c r="Q353" s="30"/>
      <c r="R353" s="30" t="str">
        <f t="shared" si="35"/>
        <v/>
      </c>
      <c r="S353" s="4"/>
      <c r="T353" s="4"/>
      <c r="U353" s="4"/>
      <c r="V353" s="11"/>
      <c r="W353" s="4"/>
    </row>
    <row r="354" spans="1:23" ht="61.5" x14ac:dyDescent="0.25">
      <c r="A354"/>
      <c r="B354" s="2" t="str">
        <f t="shared" si="31"/>
        <v/>
      </c>
      <c r="C354" s="29" t="str">
        <f t="shared" ca="1" si="32"/>
        <v/>
      </c>
      <c r="D354" s="2"/>
      <c r="E354" s="4"/>
      <c r="F354" s="4"/>
      <c r="G354" s="4"/>
      <c r="H354" s="4"/>
      <c r="I354" s="9"/>
      <c r="J354" s="9"/>
      <c r="K354" s="3"/>
      <c r="L354" s="6"/>
      <c r="M354" s="24" t="str">
        <f t="shared" si="33"/>
        <v/>
      </c>
      <c r="N354" s="12" t="str">
        <f t="shared" si="34"/>
        <v/>
      </c>
      <c r="O354" s="2"/>
      <c r="P354" s="11"/>
      <c r="Q354" s="30"/>
      <c r="R354" s="30" t="str">
        <f t="shared" si="35"/>
        <v/>
      </c>
      <c r="S354" s="4"/>
      <c r="T354" s="4"/>
      <c r="U354" s="4"/>
      <c r="V354" s="11"/>
      <c r="W354" s="4"/>
    </row>
    <row r="355" spans="1:23" ht="61.5" x14ac:dyDescent="0.25">
      <c r="A355"/>
      <c r="B355" s="2" t="str">
        <f t="shared" si="31"/>
        <v/>
      </c>
      <c r="C355" s="29" t="str">
        <f t="shared" ca="1" si="32"/>
        <v/>
      </c>
      <c r="D355" s="2"/>
      <c r="E355" s="4"/>
      <c r="F355" s="4"/>
      <c r="G355" s="4"/>
      <c r="H355" s="4"/>
      <c r="I355" s="9"/>
      <c r="J355" s="9"/>
      <c r="K355" s="3"/>
      <c r="L355" s="6"/>
      <c r="M355" s="24" t="str">
        <f t="shared" si="33"/>
        <v/>
      </c>
      <c r="N355" s="12" t="str">
        <f t="shared" si="34"/>
        <v/>
      </c>
      <c r="O355" s="2"/>
      <c r="P355" s="11"/>
      <c r="Q355" s="30"/>
      <c r="R355" s="30" t="str">
        <f t="shared" si="35"/>
        <v/>
      </c>
      <c r="S355" s="4"/>
      <c r="T355" s="4"/>
      <c r="U355" s="4"/>
      <c r="V355" s="11"/>
      <c r="W355" s="4"/>
    </row>
    <row r="356" spans="1:23" ht="61.5" x14ac:dyDescent="0.25">
      <c r="A356"/>
      <c r="B356" s="2" t="str">
        <f t="shared" si="31"/>
        <v/>
      </c>
      <c r="C356" s="29" t="str">
        <f t="shared" ca="1" si="32"/>
        <v/>
      </c>
      <c r="D356" s="2"/>
      <c r="E356" s="4"/>
      <c r="F356" s="4"/>
      <c r="G356" s="4"/>
      <c r="H356" s="4"/>
      <c r="I356" s="9"/>
      <c r="J356" s="9"/>
      <c r="K356" s="3"/>
      <c r="L356" s="6"/>
      <c r="M356" s="24" t="str">
        <f t="shared" si="33"/>
        <v/>
      </c>
      <c r="N356" s="12" t="str">
        <f t="shared" si="34"/>
        <v/>
      </c>
      <c r="O356" s="2"/>
      <c r="P356" s="11"/>
      <c r="Q356" s="30"/>
      <c r="R356" s="30" t="str">
        <f t="shared" si="35"/>
        <v/>
      </c>
      <c r="S356" s="4"/>
      <c r="T356" s="4"/>
      <c r="U356" s="4"/>
      <c r="V356" s="11"/>
      <c r="W356" s="4"/>
    </row>
    <row r="357" spans="1:23" ht="61.5" x14ac:dyDescent="0.25">
      <c r="A357"/>
      <c r="B357" s="2" t="str">
        <f t="shared" si="31"/>
        <v/>
      </c>
      <c r="C357" s="29" t="str">
        <f t="shared" ca="1" si="32"/>
        <v/>
      </c>
      <c r="D357" s="2"/>
      <c r="E357" s="4"/>
      <c r="F357" s="4"/>
      <c r="G357" s="4"/>
      <c r="H357" s="4"/>
      <c r="I357" s="9"/>
      <c r="J357" s="9"/>
      <c r="K357" s="3"/>
      <c r="L357" s="6"/>
      <c r="M357" s="24" t="str">
        <f t="shared" si="33"/>
        <v/>
      </c>
      <c r="N357" s="12" t="str">
        <f t="shared" si="34"/>
        <v/>
      </c>
      <c r="O357" s="2"/>
      <c r="P357" s="11"/>
      <c r="Q357" s="30"/>
      <c r="R357" s="30" t="str">
        <f t="shared" si="35"/>
        <v/>
      </c>
      <c r="S357" s="4"/>
      <c r="T357" s="4"/>
      <c r="U357" s="4"/>
      <c r="V357" s="11"/>
      <c r="W357" s="4"/>
    </row>
    <row r="358" spans="1:23" ht="61.5" x14ac:dyDescent="0.25">
      <c r="A358"/>
      <c r="B358" s="2" t="str">
        <f t="shared" si="31"/>
        <v/>
      </c>
      <c r="C358" s="29" t="str">
        <f t="shared" ca="1" si="32"/>
        <v/>
      </c>
      <c r="D358" s="2"/>
      <c r="E358" s="4"/>
      <c r="F358" s="4"/>
      <c r="G358" s="4"/>
      <c r="H358" s="4"/>
      <c r="I358" s="9"/>
      <c r="J358" s="9"/>
      <c r="K358" s="3"/>
      <c r="L358" s="6"/>
      <c r="M358" s="24" t="str">
        <f t="shared" si="33"/>
        <v/>
      </c>
      <c r="N358" s="12" t="str">
        <f t="shared" si="34"/>
        <v/>
      </c>
      <c r="O358" s="2"/>
      <c r="P358" s="11"/>
      <c r="Q358" s="30"/>
      <c r="R358" s="30" t="str">
        <f t="shared" si="35"/>
        <v/>
      </c>
      <c r="S358" s="4"/>
      <c r="T358" s="4"/>
      <c r="U358" s="4"/>
      <c r="V358" s="11"/>
      <c r="W358" s="4"/>
    </row>
    <row r="359" spans="1:23" ht="61.5" x14ac:dyDescent="0.25">
      <c r="A359"/>
      <c r="B359" s="2" t="str">
        <f t="shared" si="31"/>
        <v/>
      </c>
      <c r="C359" s="29" t="str">
        <f t="shared" ca="1" si="32"/>
        <v/>
      </c>
      <c r="D359" s="2"/>
      <c r="E359" s="4"/>
      <c r="F359" s="4"/>
      <c r="G359" s="4"/>
      <c r="H359" s="4"/>
      <c r="I359" s="9"/>
      <c r="J359" s="9"/>
      <c r="K359" s="3"/>
      <c r="L359" s="6"/>
      <c r="M359" s="24" t="str">
        <f t="shared" si="33"/>
        <v/>
      </c>
      <c r="N359" s="12" t="str">
        <f t="shared" si="34"/>
        <v/>
      </c>
      <c r="O359" s="2"/>
      <c r="P359" s="11"/>
      <c r="Q359" s="30"/>
      <c r="R359" s="30" t="str">
        <f t="shared" si="35"/>
        <v/>
      </c>
      <c r="S359" s="4"/>
      <c r="T359" s="4"/>
      <c r="U359" s="4"/>
      <c r="V359" s="11"/>
      <c r="W359" s="4"/>
    </row>
    <row r="360" spans="1:23" ht="61.5" x14ac:dyDescent="0.25">
      <c r="A360"/>
      <c r="B360" s="2" t="str">
        <f t="shared" si="31"/>
        <v/>
      </c>
      <c r="C360" s="29" t="str">
        <f t="shared" ca="1" si="32"/>
        <v/>
      </c>
      <c r="D360" s="2"/>
      <c r="E360" s="4"/>
      <c r="F360" s="4"/>
      <c r="G360" s="4"/>
      <c r="H360" s="4"/>
      <c r="I360" s="9"/>
      <c r="J360" s="9"/>
      <c r="K360" s="3"/>
      <c r="L360" s="6"/>
      <c r="M360" s="24" t="str">
        <f t="shared" si="33"/>
        <v/>
      </c>
      <c r="N360" s="12" t="str">
        <f t="shared" si="34"/>
        <v/>
      </c>
      <c r="O360" s="2"/>
      <c r="P360" s="11"/>
      <c r="Q360" s="30"/>
      <c r="R360" s="30" t="str">
        <f t="shared" si="35"/>
        <v/>
      </c>
      <c r="S360" s="4"/>
      <c r="T360" s="4"/>
      <c r="U360" s="4"/>
      <c r="V360" s="11"/>
      <c r="W360" s="4"/>
    </row>
    <row r="361" spans="1:23" ht="61.5" x14ac:dyDescent="0.25">
      <c r="A361"/>
      <c r="B361" s="2" t="str">
        <f t="shared" si="31"/>
        <v/>
      </c>
      <c r="C361" s="29" t="str">
        <f t="shared" ca="1" si="32"/>
        <v/>
      </c>
      <c r="D361" s="2"/>
      <c r="E361" s="4"/>
      <c r="F361" s="4"/>
      <c r="G361" s="4"/>
      <c r="H361" s="4"/>
      <c r="I361" s="9"/>
      <c r="J361" s="9"/>
      <c r="K361" s="3"/>
      <c r="L361" s="6"/>
      <c r="M361" s="24" t="str">
        <f t="shared" si="33"/>
        <v/>
      </c>
      <c r="N361" s="12" t="str">
        <f t="shared" si="34"/>
        <v/>
      </c>
      <c r="O361" s="2"/>
      <c r="P361" s="11"/>
      <c r="Q361" s="30"/>
      <c r="R361" s="30" t="str">
        <f t="shared" si="35"/>
        <v/>
      </c>
      <c r="S361" s="4"/>
      <c r="T361" s="4"/>
      <c r="U361" s="4"/>
      <c r="V361" s="11"/>
      <c r="W361" s="4"/>
    </row>
    <row r="362" spans="1:23" ht="61.5" x14ac:dyDescent="0.25">
      <c r="A362"/>
      <c r="B362" s="2" t="str">
        <f t="shared" si="31"/>
        <v/>
      </c>
      <c r="C362" s="29" t="str">
        <f t="shared" ca="1" si="32"/>
        <v/>
      </c>
      <c r="D362" s="2"/>
      <c r="E362" s="4"/>
      <c r="F362" s="4"/>
      <c r="G362" s="4"/>
      <c r="H362" s="4"/>
      <c r="I362" s="9"/>
      <c r="J362" s="9"/>
      <c r="K362" s="3"/>
      <c r="L362" s="6"/>
      <c r="M362" s="24" t="str">
        <f t="shared" si="33"/>
        <v/>
      </c>
      <c r="N362" s="12" t="str">
        <f t="shared" si="34"/>
        <v/>
      </c>
      <c r="O362" s="2"/>
      <c r="P362" s="11"/>
      <c r="Q362" s="30"/>
      <c r="R362" s="30" t="str">
        <f t="shared" si="35"/>
        <v/>
      </c>
      <c r="S362" s="4"/>
      <c r="T362" s="4"/>
      <c r="U362" s="4"/>
      <c r="V362" s="11"/>
      <c r="W362" s="4"/>
    </row>
    <row r="363" spans="1:23" ht="61.5" x14ac:dyDescent="0.25">
      <c r="A363"/>
      <c r="B363" s="2" t="str">
        <f t="shared" si="31"/>
        <v/>
      </c>
      <c r="C363" s="29" t="str">
        <f t="shared" ca="1" si="32"/>
        <v/>
      </c>
      <c r="D363" s="2"/>
      <c r="E363" s="4"/>
      <c r="F363" s="4"/>
      <c r="G363" s="4"/>
      <c r="H363" s="4"/>
      <c r="I363" s="9"/>
      <c r="J363" s="9"/>
      <c r="K363" s="3"/>
      <c r="L363" s="6"/>
      <c r="M363" s="24" t="str">
        <f t="shared" si="33"/>
        <v/>
      </c>
      <c r="N363" s="12" t="str">
        <f t="shared" si="34"/>
        <v/>
      </c>
      <c r="O363" s="2"/>
      <c r="P363" s="11"/>
      <c r="Q363" s="30"/>
      <c r="R363" s="30" t="str">
        <f t="shared" si="35"/>
        <v/>
      </c>
      <c r="S363" s="4"/>
      <c r="T363" s="4"/>
      <c r="U363" s="4"/>
      <c r="V363" s="11"/>
      <c r="W363" s="4"/>
    </row>
    <row r="364" spans="1:23" ht="61.5" x14ac:dyDescent="0.25">
      <c r="A364"/>
      <c r="B364" s="2" t="str">
        <f t="shared" si="31"/>
        <v/>
      </c>
      <c r="C364" s="29" t="str">
        <f t="shared" ca="1" si="32"/>
        <v/>
      </c>
      <c r="D364" s="2"/>
      <c r="E364" s="4"/>
      <c r="F364" s="4"/>
      <c r="G364" s="4"/>
      <c r="H364" s="4"/>
      <c r="I364" s="9"/>
      <c r="J364" s="9"/>
      <c r="K364" s="3"/>
      <c r="L364" s="6"/>
      <c r="M364" s="24" t="str">
        <f t="shared" si="33"/>
        <v/>
      </c>
      <c r="N364" s="12" t="str">
        <f t="shared" si="34"/>
        <v/>
      </c>
      <c r="O364" s="2"/>
      <c r="P364" s="11"/>
      <c r="Q364" s="30"/>
      <c r="R364" s="30" t="str">
        <f t="shared" si="35"/>
        <v/>
      </c>
      <c r="S364" s="4"/>
      <c r="T364" s="4"/>
      <c r="U364" s="4"/>
      <c r="V364" s="11"/>
      <c r="W364" s="4"/>
    </row>
    <row r="365" spans="1:23" ht="61.5" x14ac:dyDescent="0.25">
      <c r="A365"/>
      <c r="B365" s="2" t="str">
        <f t="shared" si="31"/>
        <v/>
      </c>
      <c r="C365" s="29" t="str">
        <f t="shared" ca="1" si="32"/>
        <v/>
      </c>
      <c r="D365" s="2"/>
      <c r="E365" s="4"/>
      <c r="F365" s="4"/>
      <c r="G365" s="4"/>
      <c r="H365" s="4"/>
      <c r="I365" s="9"/>
      <c r="J365" s="9"/>
      <c r="K365" s="3"/>
      <c r="L365" s="6"/>
      <c r="M365" s="24" t="str">
        <f t="shared" si="33"/>
        <v/>
      </c>
      <c r="N365" s="12" t="str">
        <f t="shared" si="34"/>
        <v/>
      </c>
      <c r="O365" s="2"/>
      <c r="P365" s="11"/>
      <c r="Q365" s="30"/>
      <c r="R365" s="30" t="str">
        <f t="shared" si="35"/>
        <v/>
      </c>
      <c r="S365" s="4"/>
      <c r="T365" s="4"/>
      <c r="U365" s="4"/>
      <c r="V365" s="11"/>
      <c r="W365" s="4"/>
    </row>
    <row r="366" spans="1:23" ht="61.5" x14ac:dyDescent="0.25">
      <c r="A366"/>
      <c r="B366" s="2" t="str">
        <f t="shared" si="31"/>
        <v/>
      </c>
      <c r="C366" s="29" t="str">
        <f t="shared" ca="1" si="32"/>
        <v/>
      </c>
      <c r="D366" s="2"/>
      <c r="E366" s="4"/>
      <c r="F366" s="4"/>
      <c r="G366" s="4"/>
      <c r="H366" s="4"/>
      <c r="I366" s="9"/>
      <c r="J366" s="9"/>
      <c r="K366" s="3"/>
      <c r="L366" s="6"/>
      <c r="M366" s="24" t="str">
        <f t="shared" si="33"/>
        <v/>
      </c>
      <c r="N366" s="12" t="str">
        <f t="shared" si="34"/>
        <v/>
      </c>
      <c r="O366" s="2"/>
      <c r="P366" s="11"/>
      <c r="Q366" s="30"/>
      <c r="R366" s="30" t="str">
        <f t="shared" si="35"/>
        <v/>
      </c>
      <c r="S366" s="4"/>
      <c r="T366" s="4"/>
      <c r="U366" s="4"/>
      <c r="V366" s="11"/>
      <c r="W366" s="4"/>
    </row>
    <row r="367" spans="1:23" ht="61.5" x14ac:dyDescent="0.25">
      <c r="A367"/>
      <c r="B367" s="2" t="str">
        <f t="shared" si="31"/>
        <v/>
      </c>
      <c r="C367" s="29" t="str">
        <f t="shared" ca="1" si="32"/>
        <v/>
      </c>
      <c r="D367" s="2"/>
      <c r="E367" s="4"/>
      <c r="F367" s="4"/>
      <c r="G367" s="4"/>
      <c r="H367" s="4"/>
      <c r="I367" s="9"/>
      <c r="J367" s="9"/>
      <c r="K367" s="3"/>
      <c r="L367" s="6"/>
      <c r="M367" s="24" t="str">
        <f t="shared" si="33"/>
        <v/>
      </c>
      <c r="N367" s="12" t="str">
        <f t="shared" si="34"/>
        <v/>
      </c>
      <c r="O367" s="2"/>
      <c r="P367" s="11"/>
      <c r="Q367" s="30"/>
      <c r="R367" s="30" t="str">
        <f t="shared" si="35"/>
        <v/>
      </c>
      <c r="S367" s="4"/>
      <c r="T367" s="4"/>
      <c r="U367" s="4"/>
      <c r="V367" s="11"/>
      <c r="W367" s="4"/>
    </row>
    <row r="368" spans="1:23" ht="61.5" x14ac:dyDescent="0.25">
      <c r="A368"/>
      <c r="B368" s="2" t="str">
        <f t="shared" si="31"/>
        <v/>
      </c>
      <c r="C368" s="29" t="str">
        <f t="shared" ca="1" si="32"/>
        <v/>
      </c>
      <c r="D368" s="2"/>
      <c r="E368" s="4"/>
      <c r="F368" s="4"/>
      <c r="G368" s="4"/>
      <c r="H368" s="4"/>
      <c r="I368" s="9"/>
      <c r="J368" s="9"/>
      <c r="K368" s="3"/>
      <c r="L368" s="6"/>
      <c r="M368" s="24" t="str">
        <f t="shared" si="33"/>
        <v/>
      </c>
      <c r="N368" s="12" t="str">
        <f t="shared" si="34"/>
        <v/>
      </c>
      <c r="O368" s="2"/>
      <c r="P368" s="11"/>
      <c r="Q368" s="30"/>
      <c r="R368" s="30" t="str">
        <f t="shared" si="35"/>
        <v/>
      </c>
      <c r="S368" s="4"/>
      <c r="T368" s="4"/>
      <c r="U368" s="4"/>
      <c r="V368" s="11"/>
      <c r="W368" s="4"/>
    </row>
    <row r="369" spans="1:23" ht="61.5" x14ac:dyDescent="0.25">
      <c r="A369"/>
      <c r="B369" s="2" t="str">
        <f t="shared" si="31"/>
        <v/>
      </c>
      <c r="C369" s="29" t="str">
        <f t="shared" ca="1" si="32"/>
        <v/>
      </c>
      <c r="D369" s="2"/>
      <c r="E369" s="4"/>
      <c r="F369" s="4"/>
      <c r="G369" s="4"/>
      <c r="H369" s="4"/>
      <c r="I369" s="9"/>
      <c r="J369" s="9"/>
      <c r="K369" s="3"/>
      <c r="L369" s="6"/>
      <c r="M369" s="24" t="str">
        <f t="shared" si="33"/>
        <v/>
      </c>
      <c r="N369" s="12" t="str">
        <f t="shared" si="34"/>
        <v/>
      </c>
      <c r="O369" s="2"/>
      <c r="P369" s="11"/>
      <c r="Q369" s="30"/>
      <c r="R369" s="30" t="str">
        <f t="shared" si="35"/>
        <v/>
      </c>
      <c r="S369" s="4"/>
      <c r="T369" s="4"/>
      <c r="U369" s="4"/>
      <c r="V369" s="11"/>
      <c r="W369" s="4"/>
    </row>
    <row r="370" spans="1:23" ht="61.5" x14ac:dyDescent="0.25">
      <c r="A370"/>
      <c r="B370" s="2" t="str">
        <f t="shared" si="31"/>
        <v/>
      </c>
      <c r="C370" s="29" t="str">
        <f t="shared" ca="1" si="32"/>
        <v/>
      </c>
      <c r="D370" s="2"/>
      <c r="E370" s="4"/>
      <c r="F370" s="4"/>
      <c r="G370" s="4"/>
      <c r="H370" s="4"/>
      <c r="I370" s="9"/>
      <c r="J370" s="9"/>
      <c r="K370" s="3"/>
      <c r="L370" s="6"/>
      <c r="M370" s="24" t="str">
        <f t="shared" si="33"/>
        <v/>
      </c>
      <c r="N370" s="12" t="str">
        <f t="shared" si="34"/>
        <v/>
      </c>
      <c r="O370" s="2"/>
      <c r="P370" s="11"/>
      <c r="Q370" s="30"/>
      <c r="R370" s="30" t="str">
        <f t="shared" si="35"/>
        <v/>
      </c>
      <c r="S370" s="4"/>
      <c r="T370" s="4"/>
      <c r="U370" s="4"/>
      <c r="V370" s="11"/>
      <c r="W370" s="4"/>
    </row>
    <row r="371" spans="1:23" ht="61.5" x14ac:dyDescent="0.25">
      <c r="A371"/>
      <c r="B371" s="2" t="str">
        <f t="shared" si="31"/>
        <v/>
      </c>
      <c r="C371" s="29" t="str">
        <f t="shared" ca="1" si="32"/>
        <v/>
      </c>
      <c r="D371" s="2"/>
      <c r="E371" s="4"/>
      <c r="F371" s="4"/>
      <c r="G371" s="4"/>
      <c r="H371" s="4"/>
      <c r="I371" s="9"/>
      <c r="J371" s="9"/>
      <c r="K371" s="3"/>
      <c r="L371" s="6"/>
      <c r="M371" s="24" t="str">
        <f t="shared" si="33"/>
        <v/>
      </c>
      <c r="N371" s="12" t="str">
        <f t="shared" si="34"/>
        <v/>
      </c>
      <c r="O371" s="2"/>
      <c r="P371" s="11"/>
      <c r="Q371" s="30"/>
      <c r="R371" s="30" t="str">
        <f t="shared" si="35"/>
        <v/>
      </c>
      <c r="S371" s="4"/>
      <c r="T371" s="4"/>
      <c r="U371" s="4"/>
      <c r="V371" s="11"/>
      <c r="W371" s="4"/>
    </row>
    <row r="372" spans="1:23" ht="61.5" x14ac:dyDescent="0.25">
      <c r="A372"/>
      <c r="B372" s="2" t="str">
        <f t="shared" si="31"/>
        <v/>
      </c>
      <c r="C372" s="29" t="str">
        <f t="shared" ca="1" si="32"/>
        <v/>
      </c>
      <c r="D372" s="2"/>
      <c r="E372" s="4"/>
      <c r="F372" s="4"/>
      <c r="G372" s="4"/>
      <c r="H372" s="4"/>
      <c r="I372" s="9"/>
      <c r="J372" s="9"/>
      <c r="K372" s="3"/>
      <c r="L372" s="6"/>
      <c r="M372" s="24" t="str">
        <f t="shared" si="33"/>
        <v/>
      </c>
      <c r="N372" s="12" t="str">
        <f t="shared" si="34"/>
        <v/>
      </c>
      <c r="O372" s="2"/>
      <c r="P372" s="11"/>
      <c r="Q372" s="30"/>
      <c r="R372" s="30" t="str">
        <f t="shared" si="35"/>
        <v/>
      </c>
      <c r="S372" s="4"/>
      <c r="T372" s="4"/>
      <c r="U372" s="4"/>
      <c r="V372" s="11"/>
      <c r="W372" s="4"/>
    </row>
    <row r="373" spans="1:23" ht="61.5" x14ac:dyDescent="0.25">
      <c r="A373"/>
      <c r="B373" s="2" t="str">
        <f t="shared" si="31"/>
        <v/>
      </c>
      <c r="C373" s="29" t="str">
        <f t="shared" ca="1" si="32"/>
        <v/>
      </c>
      <c r="D373" s="2"/>
      <c r="E373" s="4"/>
      <c r="F373" s="4"/>
      <c r="G373" s="4"/>
      <c r="H373" s="4"/>
      <c r="I373" s="9"/>
      <c r="J373" s="9"/>
      <c r="K373" s="3"/>
      <c r="L373" s="6"/>
      <c r="M373" s="24" t="str">
        <f t="shared" si="33"/>
        <v/>
      </c>
      <c r="N373" s="12" t="str">
        <f t="shared" si="34"/>
        <v/>
      </c>
      <c r="O373" s="2"/>
      <c r="P373" s="11"/>
      <c r="Q373" s="30"/>
      <c r="R373" s="30" t="str">
        <f t="shared" si="35"/>
        <v/>
      </c>
      <c r="S373" s="4"/>
      <c r="T373" s="4"/>
      <c r="U373" s="4"/>
      <c r="V373" s="11"/>
      <c r="W373" s="4"/>
    </row>
    <row r="374" spans="1:23" ht="61.5" x14ac:dyDescent="0.25">
      <c r="A374"/>
      <c r="B374" s="2" t="str">
        <f t="shared" si="31"/>
        <v/>
      </c>
      <c r="C374" s="29" t="str">
        <f t="shared" ca="1" si="32"/>
        <v/>
      </c>
      <c r="D374" s="2"/>
      <c r="E374" s="4"/>
      <c r="F374" s="4"/>
      <c r="G374" s="4"/>
      <c r="H374" s="4"/>
      <c r="I374" s="9"/>
      <c r="J374" s="9"/>
      <c r="K374" s="3"/>
      <c r="L374" s="6"/>
      <c r="M374" s="24" t="str">
        <f t="shared" si="33"/>
        <v/>
      </c>
      <c r="N374" s="12" t="str">
        <f t="shared" si="34"/>
        <v/>
      </c>
      <c r="O374" s="2"/>
      <c r="P374" s="11"/>
      <c r="Q374" s="30"/>
      <c r="R374" s="30" t="str">
        <f t="shared" si="35"/>
        <v/>
      </c>
      <c r="S374" s="4"/>
      <c r="T374" s="4"/>
      <c r="U374" s="4"/>
      <c r="V374" s="11"/>
      <c r="W374" s="4"/>
    </row>
    <row r="375" spans="1:23" ht="61.5" x14ac:dyDescent="0.25">
      <c r="A375"/>
      <c r="B375" s="2" t="str">
        <f t="shared" si="31"/>
        <v/>
      </c>
      <c r="C375" s="29" t="str">
        <f t="shared" ca="1" si="32"/>
        <v/>
      </c>
      <c r="D375" s="2"/>
      <c r="E375" s="4"/>
      <c r="F375" s="4"/>
      <c r="G375" s="4"/>
      <c r="H375" s="4"/>
      <c r="I375" s="9"/>
      <c r="J375" s="9"/>
      <c r="K375" s="3"/>
      <c r="L375" s="6"/>
      <c r="M375" s="24" t="str">
        <f t="shared" si="33"/>
        <v/>
      </c>
      <c r="N375" s="12" t="str">
        <f t="shared" si="34"/>
        <v/>
      </c>
      <c r="O375" s="2"/>
      <c r="P375" s="11"/>
      <c r="Q375" s="30"/>
      <c r="R375" s="30" t="str">
        <f t="shared" si="35"/>
        <v/>
      </c>
      <c r="S375" s="4"/>
      <c r="T375" s="4"/>
      <c r="U375" s="4"/>
      <c r="V375" s="11"/>
      <c r="W375" s="4"/>
    </row>
    <row r="376" spans="1:23" ht="61.5" x14ac:dyDescent="0.25">
      <c r="A376"/>
      <c r="B376" s="2" t="str">
        <f t="shared" si="31"/>
        <v/>
      </c>
      <c r="C376" s="29" t="str">
        <f t="shared" ca="1" si="32"/>
        <v/>
      </c>
      <c r="D376" s="2"/>
      <c r="E376" s="4"/>
      <c r="F376" s="4"/>
      <c r="G376" s="4"/>
      <c r="H376" s="4"/>
      <c r="I376" s="9"/>
      <c r="J376" s="9"/>
      <c r="K376" s="3"/>
      <c r="L376" s="6"/>
      <c r="M376" s="24" t="str">
        <f t="shared" si="33"/>
        <v/>
      </c>
      <c r="N376" s="12" t="str">
        <f t="shared" si="34"/>
        <v/>
      </c>
      <c r="O376" s="2"/>
      <c r="P376" s="11"/>
      <c r="Q376" s="30"/>
      <c r="R376" s="30" t="str">
        <f t="shared" si="35"/>
        <v/>
      </c>
      <c r="S376" s="4"/>
      <c r="T376" s="4"/>
      <c r="U376" s="4"/>
      <c r="V376" s="11"/>
      <c r="W376" s="4"/>
    </row>
    <row r="377" spans="1:23" ht="61.5" x14ac:dyDescent="0.25">
      <c r="A377"/>
      <c r="B377" s="2" t="str">
        <f t="shared" si="31"/>
        <v/>
      </c>
      <c r="C377" s="29" t="str">
        <f t="shared" ca="1" si="32"/>
        <v/>
      </c>
      <c r="D377" s="2"/>
      <c r="E377" s="4"/>
      <c r="F377" s="4"/>
      <c r="G377" s="4"/>
      <c r="H377" s="4"/>
      <c r="I377" s="9"/>
      <c r="J377" s="9"/>
      <c r="K377" s="3"/>
      <c r="L377" s="6"/>
      <c r="M377" s="24" t="str">
        <f t="shared" si="33"/>
        <v/>
      </c>
      <c r="N377" s="12" t="str">
        <f t="shared" si="34"/>
        <v/>
      </c>
      <c r="O377" s="2"/>
      <c r="P377" s="11"/>
      <c r="Q377" s="30"/>
      <c r="R377" s="30" t="str">
        <f t="shared" si="35"/>
        <v/>
      </c>
      <c r="S377" s="4"/>
      <c r="T377" s="4"/>
      <c r="U377" s="4"/>
      <c r="V377" s="11"/>
      <c r="W377" s="4"/>
    </row>
    <row r="378" spans="1:23" ht="61.5" x14ac:dyDescent="0.25">
      <c r="A378"/>
      <c r="B378" s="2" t="str">
        <f t="shared" si="31"/>
        <v/>
      </c>
      <c r="C378" s="29" t="str">
        <f t="shared" ca="1" si="32"/>
        <v/>
      </c>
      <c r="D378" s="2"/>
      <c r="E378" s="4"/>
      <c r="F378" s="4"/>
      <c r="G378" s="4"/>
      <c r="H378" s="4"/>
      <c r="I378" s="9"/>
      <c r="J378" s="9"/>
      <c r="K378" s="3"/>
      <c r="L378" s="6"/>
      <c r="M378" s="24" t="str">
        <f t="shared" si="33"/>
        <v/>
      </c>
      <c r="N378" s="12" t="str">
        <f t="shared" si="34"/>
        <v/>
      </c>
      <c r="O378" s="2"/>
      <c r="P378" s="11"/>
      <c r="Q378" s="30"/>
      <c r="R378" s="30" t="str">
        <f t="shared" si="35"/>
        <v/>
      </c>
      <c r="S378" s="4"/>
      <c r="T378" s="4"/>
      <c r="U378" s="4"/>
      <c r="V378" s="11"/>
      <c r="W378" s="4"/>
    </row>
    <row r="379" spans="1:23" ht="61.5" x14ac:dyDescent="0.25">
      <c r="A379"/>
      <c r="B379" s="2" t="str">
        <f t="shared" si="31"/>
        <v/>
      </c>
      <c r="C379" s="29" t="str">
        <f t="shared" ca="1" si="32"/>
        <v/>
      </c>
      <c r="D379" s="2"/>
      <c r="E379" s="4"/>
      <c r="F379" s="4"/>
      <c r="G379" s="4"/>
      <c r="H379" s="4"/>
      <c r="I379" s="9"/>
      <c r="J379" s="9"/>
      <c r="K379" s="3"/>
      <c r="L379" s="6"/>
      <c r="M379" s="24" t="str">
        <f t="shared" si="33"/>
        <v/>
      </c>
      <c r="N379" s="12" t="str">
        <f t="shared" si="34"/>
        <v/>
      </c>
      <c r="O379" s="2"/>
      <c r="P379" s="11"/>
      <c r="Q379" s="30"/>
      <c r="R379" s="30" t="str">
        <f t="shared" si="35"/>
        <v/>
      </c>
      <c r="S379" s="4"/>
      <c r="T379" s="4"/>
      <c r="U379" s="4"/>
      <c r="V379" s="11"/>
      <c r="W379" s="4"/>
    </row>
    <row r="380" spans="1:23" ht="61.5" x14ac:dyDescent="0.25">
      <c r="A380"/>
      <c r="B380" s="2" t="str">
        <f t="shared" si="31"/>
        <v/>
      </c>
      <c r="C380" s="29" t="str">
        <f t="shared" ca="1" si="32"/>
        <v/>
      </c>
      <c r="D380" s="2"/>
      <c r="E380" s="4"/>
      <c r="F380" s="4"/>
      <c r="G380" s="4"/>
      <c r="H380" s="4"/>
      <c r="I380" s="9"/>
      <c r="J380" s="9"/>
      <c r="K380" s="3"/>
      <c r="L380" s="6"/>
      <c r="M380" s="24" t="str">
        <f t="shared" si="33"/>
        <v/>
      </c>
      <c r="N380" s="12" t="str">
        <f t="shared" si="34"/>
        <v/>
      </c>
      <c r="O380" s="2"/>
      <c r="P380" s="11"/>
      <c r="Q380" s="30"/>
      <c r="R380" s="30" t="str">
        <f t="shared" si="35"/>
        <v/>
      </c>
      <c r="S380" s="4"/>
      <c r="T380" s="4"/>
      <c r="U380" s="4"/>
      <c r="V380" s="11"/>
      <c r="W380" s="4"/>
    </row>
    <row r="381" spans="1:23" ht="61.5" x14ac:dyDescent="0.25">
      <c r="A381"/>
      <c r="B381" s="2" t="str">
        <f t="shared" si="31"/>
        <v/>
      </c>
      <c r="C381" s="29" t="str">
        <f t="shared" ca="1" si="32"/>
        <v/>
      </c>
      <c r="D381" s="2"/>
      <c r="E381" s="4"/>
      <c r="F381" s="4"/>
      <c r="G381" s="4"/>
      <c r="H381" s="4"/>
      <c r="I381" s="9"/>
      <c r="J381" s="9"/>
      <c r="K381" s="3"/>
      <c r="L381" s="6"/>
      <c r="M381" s="24" t="str">
        <f t="shared" si="33"/>
        <v/>
      </c>
      <c r="N381" s="12" t="str">
        <f t="shared" si="34"/>
        <v/>
      </c>
      <c r="O381" s="2"/>
      <c r="P381" s="11"/>
      <c r="Q381" s="30"/>
      <c r="R381" s="30" t="str">
        <f t="shared" si="35"/>
        <v/>
      </c>
      <c r="S381" s="4"/>
      <c r="T381" s="4"/>
      <c r="U381" s="4"/>
      <c r="V381" s="11"/>
      <c r="W381" s="4"/>
    </row>
    <row r="382" spans="1:23" ht="61.5" x14ac:dyDescent="0.25">
      <c r="A382"/>
      <c r="B382" s="2" t="str">
        <f t="shared" si="31"/>
        <v/>
      </c>
      <c r="C382" s="29" t="str">
        <f t="shared" ca="1" si="32"/>
        <v/>
      </c>
      <c r="D382" s="2"/>
      <c r="E382" s="4"/>
      <c r="F382" s="4"/>
      <c r="G382" s="4"/>
      <c r="H382" s="4"/>
      <c r="I382" s="9"/>
      <c r="J382" s="9"/>
      <c r="K382" s="3"/>
      <c r="L382" s="6"/>
      <c r="M382" s="24" t="str">
        <f t="shared" si="33"/>
        <v/>
      </c>
      <c r="N382" s="12" t="str">
        <f t="shared" si="34"/>
        <v/>
      </c>
      <c r="O382" s="2"/>
      <c r="P382" s="11"/>
      <c r="Q382" s="30"/>
      <c r="R382" s="30" t="str">
        <f t="shared" si="35"/>
        <v/>
      </c>
      <c r="S382" s="4"/>
      <c r="T382" s="4"/>
      <c r="U382" s="4"/>
      <c r="V382" s="11"/>
      <c r="W382" s="4"/>
    </row>
    <row r="383" spans="1:23" ht="61.5" x14ac:dyDescent="0.25">
      <c r="A383"/>
      <c r="B383" s="2" t="str">
        <f t="shared" si="31"/>
        <v/>
      </c>
      <c r="C383" s="29" t="str">
        <f t="shared" ca="1" si="32"/>
        <v/>
      </c>
      <c r="D383" s="2"/>
      <c r="E383" s="4"/>
      <c r="F383" s="4"/>
      <c r="G383" s="4"/>
      <c r="H383" s="4"/>
      <c r="I383" s="9"/>
      <c r="J383" s="9"/>
      <c r="K383" s="3"/>
      <c r="L383" s="6"/>
      <c r="M383" s="24" t="str">
        <f t="shared" si="33"/>
        <v/>
      </c>
      <c r="N383" s="12" t="str">
        <f t="shared" si="34"/>
        <v/>
      </c>
      <c r="O383" s="2"/>
      <c r="P383" s="11"/>
      <c r="Q383" s="30"/>
      <c r="R383" s="30" t="str">
        <f t="shared" si="35"/>
        <v/>
      </c>
      <c r="S383" s="4"/>
      <c r="T383" s="4"/>
      <c r="U383" s="4"/>
      <c r="V383" s="11"/>
      <c r="W383" s="4"/>
    </row>
    <row r="384" spans="1:23" ht="61.5" x14ac:dyDescent="0.25">
      <c r="A384"/>
      <c r="B384" s="2" t="str">
        <f t="shared" si="31"/>
        <v/>
      </c>
      <c r="C384" s="29" t="str">
        <f t="shared" ca="1" si="32"/>
        <v/>
      </c>
      <c r="D384" s="2"/>
      <c r="E384" s="4"/>
      <c r="F384" s="4"/>
      <c r="G384" s="4"/>
      <c r="H384" s="4"/>
      <c r="I384" s="9"/>
      <c r="J384" s="9"/>
      <c r="K384" s="3"/>
      <c r="L384" s="6"/>
      <c r="M384" s="24" t="str">
        <f t="shared" si="33"/>
        <v/>
      </c>
      <c r="N384" s="12" t="str">
        <f t="shared" si="34"/>
        <v/>
      </c>
      <c r="O384" s="2"/>
      <c r="P384" s="11"/>
      <c r="Q384" s="30"/>
      <c r="R384" s="30" t="str">
        <f t="shared" si="35"/>
        <v/>
      </c>
      <c r="S384" s="4"/>
      <c r="T384" s="4"/>
      <c r="U384" s="4"/>
      <c r="V384" s="11"/>
      <c r="W384" s="4"/>
    </row>
    <row r="385" spans="1:23" ht="61.5" x14ac:dyDescent="0.25">
      <c r="A385"/>
      <c r="B385" s="2" t="str">
        <f t="shared" si="31"/>
        <v/>
      </c>
      <c r="C385" s="29" t="str">
        <f t="shared" ca="1" si="32"/>
        <v/>
      </c>
      <c r="D385" s="2"/>
      <c r="E385" s="4"/>
      <c r="F385" s="4"/>
      <c r="G385" s="4"/>
      <c r="H385" s="4"/>
      <c r="I385" s="9"/>
      <c r="J385" s="9"/>
      <c r="K385" s="3"/>
      <c r="L385" s="6"/>
      <c r="M385" s="24" t="str">
        <f t="shared" si="33"/>
        <v/>
      </c>
      <c r="N385" s="12" t="str">
        <f t="shared" si="34"/>
        <v/>
      </c>
      <c r="O385" s="2"/>
      <c r="P385" s="11"/>
      <c r="Q385" s="30"/>
      <c r="R385" s="30" t="str">
        <f t="shared" si="35"/>
        <v/>
      </c>
      <c r="S385" s="4"/>
      <c r="T385" s="4"/>
      <c r="U385" s="4"/>
      <c r="V385" s="11"/>
      <c r="W385" s="4"/>
    </row>
    <row r="386" spans="1:23" ht="61.5" x14ac:dyDescent="0.25">
      <c r="A386"/>
      <c r="B386" s="2" t="str">
        <f t="shared" si="31"/>
        <v/>
      </c>
      <c r="C386" s="29" t="str">
        <f t="shared" ca="1" si="32"/>
        <v/>
      </c>
      <c r="D386" s="2"/>
      <c r="E386" s="4"/>
      <c r="F386" s="4"/>
      <c r="G386" s="4"/>
      <c r="H386" s="4"/>
      <c r="I386" s="9"/>
      <c r="J386" s="9"/>
      <c r="K386" s="3"/>
      <c r="L386" s="6"/>
      <c r="M386" s="24" t="str">
        <f t="shared" si="33"/>
        <v/>
      </c>
      <c r="N386" s="12" t="str">
        <f t="shared" si="34"/>
        <v/>
      </c>
      <c r="O386" s="2"/>
      <c r="P386" s="11"/>
      <c r="Q386" s="30"/>
      <c r="R386" s="30" t="str">
        <f t="shared" si="35"/>
        <v/>
      </c>
      <c r="S386" s="4"/>
      <c r="T386" s="4"/>
      <c r="U386" s="4"/>
      <c r="V386" s="11"/>
      <c r="W386" s="4"/>
    </row>
    <row r="387" spans="1:23" ht="61.5" x14ac:dyDescent="0.25">
      <c r="A387"/>
      <c r="B387" s="2" t="str">
        <f t="shared" si="31"/>
        <v/>
      </c>
      <c r="C387" s="29" t="str">
        <f t="shared" ca="1" si="32"/>
        <v/>
      </c>
      <c r="D387" s="2"/>
      <c r="E387" s="4"/>
      <c r="F387" s="4"/>
      <c r="G387" s="4"/>
      <c r="H387" s="4"/>
      <c r="I387" s="9"/>
      <c r="J387" s="9"/>
      <c r="K387" s="3"/>
      <c r="L387" s="6"/>
      <c r="M387" s="24" t="str">
        <f t="shared" si="33"/>
        <v/>
      </c>
      <c r="N387" s="12" t="str">
        <f t="shared" si="34"/>
        <v/>
      </c>
      <c r="O387" s="2"/>
      <c r="P387" s="11"/>
      <c r="Q387" s="30"/>
      <c r="R387" s="30" t="str">
        <f t="shared" si="35"/>
        <v/>
      </c>
      <c r="S387" s="4"/>
      <c r="T387" s="4"/>
      <c r="U387" s="4"/>
      <c r="V387" s="11"/>
      <c r="W387" s="4"/>
    </row>
    <row r="388" spans="1:23" ht="61.5" x14ac:dyDescent="0.25">
      <c r="A388"/>
      <c r="B388" s="2" t="str">
        <f t="shared" si="31"/>
        <v/>
      </c>
      <c r="C388" s="29" t="str">
        <f t="shared" ca="1" si="32"/>
        <v/>
      </c>
      <c r="D388" s="2"/>
      <c r="E388" s="4"/>
      <c r="F388" s="4"/>
      <c r="G388" s="4"/>
      <c r="H388" s="4"/>
      <c r="I388" s="9"/>
      <c r="J388" s="9"/>
      <c r="K388" s="3"/>
      <c r="L388" s="6"/>
      <c r="M388" s="24" t="str">
        <f t="shared" si="33"/>
        <v/>
      </c>
      <c r="N388" s="12" t="str">
        <f t="shared" si="34"/>
        <v/>
      </c>
      <c r="O388" s="2"/>
      <c r="P388" s="11"/>
      <c r="Q388" s="30"/>
      <c r="R388" s="30" t="str">
        <f t="shared" si="35"/>
        <v/>
      </c>
      <c r="S388" s="4"/>
      <c r="T388" s="4"/>
      <c r="U388" s="4"/>
      <c r="V388" s="11"/>
      <c r="W388" s="4"/>
    </row>
    <row r="389" spans="1:23" ht="61.5" x14ac:dyDescent="0.25">
      <c r="A389"/>
      <c r="B389" s="2" t="str">
        <f t="shared" si="31"/>
        <v/>
      </c>
      <c r="C389" s="29" t="str">
        <f t="shared" ca="1" si="32"/>
        <v/>
      </c>
      <c r="D389" s="2"/>
      <c r="E389" s="4"/>
      <c r="F389" s="4"/>
      <c r="G389" s="4"/>
      <c r="H389" s="4"/>
      <c r="I389" s="9"/>
      <c r="J389" s="9"/>
      <c r="K389" s="3"/>
      <c r="L389" s="6"/>
      <c r="M389" s="24" t="str">
        <f t="shared" si="33"/>
        <v/>
      </c>
      <c r="N389" s="12" t="str">
        <f t="shared" si="34"/>
        <v/>
      </c>
      <c r="O389" s="2"/>
      <c r="P389" s="11"/>
      <c r="Q389" s="30"/>
      <c r="R389" s="30" t="str">
        <f t="shared" si="35"/>
        <v/>
      </c>
      <c r="S389" s="4"/>
      <c r="T389" s="4"/>
      <c r="U389" s="4"/>
      <c r="V389" s="11"/>
      <c r="W389" s="4"/>
    </row>
    <row r="390" spans="1:23" ht="61.5" x14ac:dyDescent="0.25">
      <c r="A390"/>
      <c r="B390" s="2" t="str">
        <f t="shared" si="31"/>
        <v/>
      </c>
      <c r="C390" s="29" t="str">
        <f t="shared" ca="1" si="32"/>
        <v/>
      </c>
      <c r="D390" s="2"/>
      <c r="E390" s="4"/>
      <c r="F390" s="4"/>
      <c r="G390" s="4"/>
      <c r="H390" s="4"/>
      <c r="I390" s="9"/>
      <c r="J390" s="9"/>
      <c r="K390" s="3"/>
      <c r="L390" s="6"/>
      <c r="M390" s="24" t="str">
        <f t="shared" si="33"/>
        <v/>
      </c>
      <c r="N390" s="12" t="str">
        <f t="shared" si="34"/>
        <v/>
      </c>
      <c r="O390" s="2"/>
      <c r="P390" s="11"/>
      <c r="Q390" s="30"/>
      <c r="R390" s="30" t="str">
        <f t="shared" si="35"/>
        <v/>
      </c>
      <c r="S390" s="4"/>
      <c r="T390" s="4"/>
      <c r="U390" s="4"/>
      <c r="V390" s="11"/>
      <c r="W390" s="4"/>
    </row>
    <row r="391" spans="1:23" ht="61.5" x14ac:dyDescent="0.25">
      <c r="A391"/>
      <c r="B391" s="2" t="str">
        <f t="shared" si="31"/>
        <v/>
      </c>
      <c r="C391" s="29" t="str">
        <f t="shared" ca="1" si="32"/>
        <v/>
      </c>
      <c r="D391" s="2"/>
      <c r="E391" s="4"/>
      <c r="F391" s="4"/>
      <c r="G391" s="4"/>
      <c r="H391" s="4"/>
      <c r="I391" s="9"/>
      <c r="J391" s="9"/>
      <c r="K391" s="3"/>
      <c r="L391" s="6"/>
      <c r="M391" s="24" t="str">
        <f t="shared" si="33"/>
        <v/>
      </c>
      <c r="N391" s="12" t="str">
        <f t="shared" si="34"/>
        <v/>
      </c>
      <c r="O391" s="2"/>
      <c r="P391" s="11"/>
      <c r="Q391" s="30"/>
      <c r="R391" s="30" t="str">
        <f t="shared" si="35"/>
        <v/>
      </c>
      <c r="S391" s="4"/>
      <c r="T391" s="4"/>
      <c r="U391" s="4"/>
      <c r="V391" s="11"/>
      <c r="W391" s="4"/>
    </row>
    <row r="392" spans="1:23" ht="61.5" x14ac:dyDescent="0.25">
      <c r="A392"/>
      <c r="B392" s="2" t="str">
        <f t="shared" si="31"/>
        <v/>
      </c>
      <c r="C392" s="29" t="str">
        <f t="shared" ca="1" si="32"/>
        <v/>
      </c>
      <c r="D392" s="2"/>
      <c r="E392" s="4"/>
      <c r="F392" s="4"/>
      <c r="G392" s="4"/>
      <c r="H392" s="4"/>
      <c r="I392" s="9"/>
      <c r="J392" s="9"/>
      <c r="K392" s="3"/>
      <c r="L392" s="6"/>
      <c r="M392" s="24" t="str">
        <f t="shared" si="33"/>
        <v/>
      </c>
      <c r="N392" s="12" t="str">
        <f t="shared" si="34"/>
        <v/>
      </c>
      <c r="O392" s="2"/>
      <c r="P392" s="11"/>
      <c r="Q392" s="30"/>
      <c r="R392" s="30" t="str">
        <f t="shared" si="35"/>
        <v/>
      </c>
      <c r="S392" s="4"/>
      <c r="T392" s="4"/>
      <c r="U392" s="4"/>
      <c r="V392" s="11"/>
      <c r="W392" s="4"/>
    </row>
    <row r="393" spans="1:23" ht="61.5" x14ac:dyDescent="0.25">
      <c r="A393"/>
      <c r="B393" s="2" t="str">
        <f t="shared" si="31"/>
        <v/>
      </c>
      <c r="C393" s="29" t="str">
        <f t="shared" ca="1" si="32"/>
        <v/>
      </c>
      <c r="D393" s="2"/>
      <c r="E393" s="4"/>
      <c r="F393" s="4"/>
      <c r="G393" s="4"/>
      <c r="H393" s="4"/>
      <c r="I393" s="9"/>
      <c r="J393" s="9"/>
      <c r="K393" s="3"/>
      <c r="L393" s="6"/>
      <c r="M393" s="24" t="str">
        <f t="shared" si="33"/>
        <v/>
      </c>
      <c r="N393" s="12" t="str">
        <f t="shared" si="34"/>
        <v/>
      </c>
      <c r="O393" s="2"/>
      <c r="P393" s="11"/>
      <c r="Q393" s="30"/>
      <c r="R393" s="30" t="str">
        <f t="shared" si="35"/>
        <v/>
      </c>
      <c r="S393" s="4"/>
      <c r="T393" s="4"/>
      <c r="U393" s="4"/>
      <c r="V393" s="11"/>
      <c r="W393" s="4"/>
    </row>
    <row r="394" spans="1:23" ht="61.5" x14ac:dyDescent="0.25">
      <c r="A394"/>
      <c r="B394" s="2" t="str">
        <f t="shared" ref="B394:B430" si="36">IF(D394="","",IF(I394="","PENDENTE","RESPONDIDO"))</f>
        <v/>
      </c>
      <c r="C394" s="29" t="str">
        <f t="shared" ref="C394:C430" ca="1" si="37">IF(D394="","",IF(I394="",(K394+20)-TODAY(),""))</f>
        <v/>
      </c>
      <c r="D394" s="2"/>
      <c r="E394" s="4"/>
      <c r="F394" s="4"/>
      <c r="G394" s="4"/>
      <c r="H394" s="4"/>
      <c r="I394" s="9"/>
      <c r="J394" s="9"/>
      <c r="K394" s="3"/>
      <c r="L394" s="6"/>
      <c r="M394" s="24" t="str">
        <f t="shared" ref="M394:M430" si="38">IF(L394="","",L394-K394)</f>
        <v/>
      </c>
      <c r="N394" s="12" t="str">
        <f t="shared" ref="N394:N430" si="39">IF(L394="","",IF((L394-K394)&gt;20,"Sim","Não"))</f>
        <v/>
      </c>
      <c r="O394" s="2"/>
      <c r="P394" s="11"/>
      <c r="Q394" s="30"/>
      <c r="R394" s="30" t="str">
        <f t="shared" ref="R394:R430" si="40">IF(D394="","",IF(P394="","F","J"))</f>
        <v/>
      </c>
      <c r="S394" s="4"/>
      <c r="T394" s="4"/>
      <c r="U394" s="4"/>
      <c r="V394" s="11"/>
      <c r="W394" s="4"/>
    </row>
    <row r="395" spans="1:23" ht="61.5" x14ac:dyDescent="0.25">
      <c r="A395"/>
      <c r="B395" s="2" t="str">
        <f t="shared" si="36"/>
        <v/>
      </c>
      <c r="C395" s="29" t="str">
        <f t="shared" ca="1" si="37"/>
        <v/>
      </c>
      <c r="D395" s="2"/>
      <c r="E395" s="4"/>
      <c r="F395" s="4"/>
      <c r="G395" s="4"/>
      <c r="H395" s="4"/>
      <c r="I395" s="9"/>
      <c r="J395" s="9"/>
      <c r="K395" s="3"/>
      <c r="L395" s="6"/>
      <c r="M395" s="24" t="str">
        <f t="shared" si="38"/>
        <v/>
      </c>
      <c r="N395" s="12" t="str">
        <f t="shared" si="39"/>
        <v/>
      </c>
      <c r="O395" s="2"/>
      <c r="P395" s="11"/>
      <c r="Q395" s="30"/>
      <c r="R395" s="30" t="str">
        <f t="shared" si="40"/>
        <v/>
      </c>
      <c r="S395" s="4"/>
      <c r="T395" s="4"/>
      <c r="U395" s="4"/>
      <c r="V395" s="11"/>
      <c r="W395" s="4"/>
    </row>
    <row r="396" spans="1:23" ht="61.5" x14ac:dyDescent="0.25">
      <c r="A396"/>
      <c r="B396" s="2" t="str">
        <f t="shared" si="36"/>
        <v/>
      </c>
      <c r="C396" s="29" t="str">
        <f t="shared" ca="1" si="37"/>
        <v/>
      </c>
      <c r="D396" s="2"/>
      <c r="E396" s="4"/>
      <c r="F396" s="4"/>
      <c r="G396" s="4"/>
      <c r="H396" s="4"/>
      <c r="I396" s="9"/>
      <c r="J396" s="9"/>
      <c r="K396" s="3"/>
      <c r="L396" s="6"/>
      <c r="M396" s="24" t="str">
        <f t="shared" si="38"/>
        <v/>
      </c>
      <c r="N396" s="12" t="str">
        <f t="shared" si="39"/>
        <v/>
      </c>
      <c r="O396" s="2"/>
      <c r="P396" s="11"/>
      <c r="Q396" s="30"/>
      <c r="R396" s="30" t="str">
        <f t="shared" si="40"/>
        <v/>
      </c>
      <c r="S396" s="4"/>
      <c r="T396" s="4"/>
      <c r="U396" s="4"/>
      <c r="V396" s="11"/>
      <c r="W396" s="4"/>
    </row>
    <row r="397" spans="1:23" ht="61.5" x14ac:dyDescent="0.25">
      <c r="A397"/>
      <c r="B397" s="2" t="str">
        <f t="shared" si="36"/>
        <v/>
      </c>
      <c r="C397" s="29" t="str">
        <f t="shared" ca="1" si="37"/>
        <v/>
      </c>
      <c r="D397" s="2"/>
      <c r="E397" s="4"/>
      <c r="F397" s="4"/>
      <c r="G397" s="4"/>
      <c r="H397" s="4"/>
      <c r="I397" s="9"/>
      <c r="J397" s="9"/>
      <c r="K397" s="3"/>
      <c r="L397" s="6"/>
      <c r="M397" s="24" t="str">
        <f t="shared" si="38"/>
        <v/>
      </c>
      <c r="N397" s="12" t="str">
        <f t="shared" si="39"/>
        <v/>
      </c>
      <c r="O397" s="2"/>
      <c r="P397" s="11"/>
      <c r="Q397" s="30"/>
      <c r="R397" s="30" t="str">
        <f t="shared" si="40"/>
        <v/>
      </c>
      <c r="S397" s="4"/>
      <c r="T397" s="4"/>
      <c r="U397" s="4"/>
      <c r="V397" s="11"/>
      <c r="W397" s="4"/>
    </row>
    <row r="398" spans="1:23" ht="61.5" x14ac:dyDescent="0.25">
      <c r="A398"/>
      <c r="B398" s="2" t="str">
        <f t="shared" si="36"/>
        <v/>
      </c>
      <c r="C398" s="29" t="str">
        <f t="shared" ca="1" si="37"/>
        <v/>
      </c>
      <c r="D398" s="2"/>
      <c r="E398" s="4"/>
      <c r="F398" s="4"/>
      <c r="G398" s="4"/>
      <c r="H398" s="4"/>
      <c r="I398" s="9"/>
      <c r="J398" s="9"/>
      <c r="K398" s="3"/>
      <c r="L398" s="6"/>
      <c r="M398" s="24" t="str">
        <f t="shared" si="38"/>
        <v/>
      </c>
      <c r="N398" s="12" t="str">
        <f t="shared" si="39"/>
        <v/>
      </c>
      <c r="O398" s="2"/>
      <c r="P398" s="11"/>
      <c r="Q398" s="30"/>
      <c r="R398" s="30" t="str">
        <f t="shared" si="40"/>
        <v/>
      </c>
      <c r="S398" s="4"/>
      <c r="T398" s="4"/>
      <c r="U398" s="4"/>
      <c r="V398" s="11"/>
      <c r="W398" s="4"/>
    </row>
    <row r="399" spans="1:23" ht="61.5" x14ac:dyDescent="0.25">
      <c r="A399"/>
      <c r="B399" s="2" t="str">
        <f t="shared" si="36"/>
        <v/>
      </c>
      <c r="C399" s="29" t="str">
        <f t="shared" ca="1" si="37"/>
        <v/>
      </c>
      <c r="D399" s="2"/>
      <c r="E399" s="4"/>
      <c r="F399" s="4"/>
      <c r="G399" s="4"/>
      <c r="H399" s="4"/>
      <c r="I399" s="9"/>
      <c r="J399" s="9"/>
      <c r="K399" s="3"/>
      <c r="L399" s="6"/>
      <c r="M399" s="24" t="str">
        <f t="shared" si="38"/>
        <v/>
      </c>
      <c r="N399" s="12" t="str">
        <f t="shared" si="39"/>
        <v/>
      </c>
      <c r="O399" s="2"/>
      <c r="P399" s="11"/>
      <c r="Q399" s="30"/>
      <c r="R399" s="30" t="str">
        <f t="shared" si="40"/>
        <v/>
      </c>
      <c r="S399" s="4"/>
      <c r="T399" s="4"/>
      <c r="U399" s="4"/>
      <c r="V399" s="11"/>
      <c r="W399" s="4"/>
    </row>
    <row r="400" spans="1:23" ht="61.5" x14ac:dyDescent="0.25">
      <c r="A400"/>
      <c r="B400" s="2" t="str">
        <f t="shared" si="36"/>
        <v/>
      </c>
      <c r="C400" s="29" t="str">
        <f t="shared" ca="1" si="37"/>
        <v/>
      </c>
      <c r="D400" s="2"/>
      <c r="E400" s="4"/>
      <c r="F400" s="4"/>
      <c r="G400" s="4"/>
      <c r="H400" s="4"/>
      <c r="I400" s="9"/>
      <c r="J400" s="9"/>
      <c r="K400" s="3"/>
      <c r="L400" s="6"/>
      <c r="M400" s="24" t="str">
        <f t="shared" si="38"/>
        <v/>
      </c>
      <c r="N400" s="12" t="str">
        <f t="shared" si="39"/>
        <v/>
      </c>
      <c r="O400" s="2"/>
      <c r="P400" s="11"/>
      <c r="Q400" s="30"/>
      <c r="R400" s="30" t="str">
        <f t="shared" si="40"/>
        <v/>
      </c>
      <c r="S400" s="4"/>
      <c r="T400" s="4"/>
      <c r="U400" s="4"/>
      <c r="V400" s="11"/>
      <c r="W400" s="4"/>
    </row>
    <row r="401" spans="1:23" ht="61.5" x14ac:dyDescent="0.25">
      <c r="A401"/>
      <c r="B401" s="2" t="str">
        <f t="shared" si="36"/>
        <v/>
      </c>
      <c r="C401" s="29" t="str">
        <f t="shared" ca="1" si="37"/>
        <v/>
      </c>
      <c r="D401" s="2"/>
      <c r="E401" s="4"/>
      <c r="F401" s="4"/>
      <c r="G401" s="4"/>
      <c r="H401" s="4"/>
      <c r="I401" s="9"/>
      <c r="J401" s="9"/>
      <c r="K401" s="3"/>
      <c r="L401" s="6"/>
      <c r="M401" s="24" t="str">
        <f t="shared" si="38"/>
        <v/>
      </c>
      <c r="N401" s="12" t="str">
        <f t="shared" si="39"/>
        <v/>
      </c>
      <c r="O401" s="2"/>
      <c r="P401" s="11"/>
      <c r="Q401" s="30"/>
      <c r="R401" s="30" t="str">
        <f t="shared" si="40"/>
        <v/>
      </c>
      <c r="S401" s="4"/>
      <c r="T401" s="4"/>
      <c r="U401" s="4"/>
      <c r="V401" s="11"/>
      <c r="W401" s="4"/>
    </row>
    <row r="402" spans="1:23" ht="61.5" x14ac:dyDescent="0.25">
      <c r="A402"/>
      <c r="B402" s="2" t="str">
        <f t="shared" si="36"/>
        <v/>
      </c>
      <c r="C402" s="29" t="str">
        <f t="shared" ca="1" si="37"/>
        <v/>
      </c>
      <c r="D402" s="2"/>
      <c r="E402" s="4"/>
      <c r="F402" s="4"/>
      <c r="G402" s="4"/>
      <c r="H402" s="4"/>
      <c r="I402" s="9"/>
      <c r="J402" s="9"/>
      <c r="K402" s="3"/>
      <c r="L402" s="6"/>
      <c r="M402" s="24" t="str">
        <f t="shared" si="38"/>
        <v/>
      </c>
      <c r="N402" s="12" t="str">
        <f t="shared" si="39"/>
        <v/>
      </c>
      <c r="O402" s="2"/>
      <c r="P402" s="11"/>
      <c r="Q402" s="30"/>
      <c r="R402" s="30" t="str">
        <f t="shared" si="40"/>
        <v/>
      </c>
      <c r="S402" s="4"/>
      <c r="T402" s="4"/>
      <c r="U402" s="4"/>
      <c r="V402" s="11"/>
      <c r="W402" s="4"/>
    </row>
    <row r="403" spans="1:23" ht="61.5" x14ac:dyDescent="0.25">
      <c r="A403"/>
      <c r="B403" s="2" t="str">
        <f t="shared" si="36"/>
        <v/>
      </c>
      <c r="C403" s="29" t="str">
        <f t="shared" ca="1" si="37"/>
        <v/>
      </c>
      <c r="D403" s="2"/>
      <c r="E403" s="4"/>
      <c r="F403" s="4"/>
      <c r="G403" s="4"/>
      <c r="H403" s="4"/>
      <c r="I403" s="9"/>
      <c r="J403" s="9"/>
      <c r="K403" s="3"/>
      <c r="L403" s="6"/>
      <c r="M403" s="24" t="str">
        <f t="shared" si="38"/>
        <v/>
      </c>
      <c r="N403" s="12" t="str">
        <f t="shared" si="39"/>
        <v/>
      </c>
      <c r="O403" s="2"/>
      <c r="P403" s="11"/>
      <c r="Q403" s="30"/>
      <c r="R403" s="30" t="str">
        <f t="shared" si="40"/>
        <v/>
      </c>
      <c r="S403" s="4"/>
      <c r="T403" s="4"/>
      <c r="U403" s="4"/>
      <c r="V403" s="11"/>
      <c r="W403" s="4"/>
    </row>
    <row r="404" spans="1:23" ht="61.5" x14ac:dyDescent="0.25">
      <c r="A404"/>
      <c r="B404" s="2" t="str">
        <f t="shared" si="36"/>
        <v/>
      </c>
      <c r="C404" s="29" t="str">
        <f t="shared" ca="1" si="37"/>
        <v/>
      </c>
      <c r="D404" s="2"/>
      <c r="E404" s="4"/>
      <c r="F404" s="4"/>
      <c r="G404" s="4"/>
      <c r="H404" s="4"/>
      <c r="I404" s="9"/>
      <c r="J404" s="9"/>
      <c r="K404" s="3"/>
      <c r="L404" s="6"/>
      <c r="M404" s="24" t="str">
        <f t="shared" si="38"/>
        <v/>
      </c>
      <c r="N404" s="12" t="str">
        <f t="shared" si="39"/>
        <v/>
      </c>
      <c r="O404" s="2"/>
      <c r="P404" s="11"/>
      <c r="Q404" s="30"/>
      <c r="R404" s="30" t="str">
        <f t="shared" si="40"/>
        <v/>
      </c>
      <c r="S404" s="4"/>
      <c r="T404" s="4"/>
      <c r="U404" s="4"/>
      <c r="V404" s="11"/>
      <c r="W404" s="4"/>
    </row>
    <row r="405" spans="1:23" ht="61.5" x14ac:dyDescent="0.25">
      <c r="A405"/>
      <c r="B405" s="2" t="str">
        <f t="shared" si="36"/>
        <v/>
      </c>
      <c r="C405" s="29" t="str">
        <f t="shared" ca="1" si="37"/>
        <v/>
      </c>
      <c r="D405" s="2"/>
      <c r="E405" s="4"/>
      <c r="F405" s="4"/>
      <c r="G405" s="4"/>
      <c r="H405" s="4"/>
      <c r="I405" s="9"/>
      <c r="J405" s="9"/>
      <c r="K405" s="3"/>
      <c r="L405" s="6"/>
      <c r="M405" s="24" t="str">
        <f t="shared" si="38"/>
        <v/>
      </c>
      <c r="N405" s="12" t="str">
        <f t="shared" si="39"/>
        <v/>
      </c>
      <c r="O405" s="2"/>
      <c r="P405" s="11"/>
      <c r="Q405" s="30"/>
      <c r="R405" s="30" t="str">
        <f t="shared" si="40"/>
        <v/>
      </c>
      <c r="S405" s="4"/>
      <c r="T405" s="4"/>
      <c r="U405" s="4"/>
      <c r="V405" s="11"/>
      <c r="W405" s="4"/>
    </row>
    <row r="406" spans="1:23" ht="61.5" x14ac:dyDescent="0.25">
      <c r="A406"/>
      <c r="B406" s="2" t="str">
        <f t="shared" si="36"/>
        <v/>
      </c>
      <c r="C406" s="29" t="str">
        <f t="shared" ca="1" si="37"/>
        <v/>
      </c>
      <c r="D406" s="2"/>
      <c r="E406" s="4"/>
      <c r="F406" s="4"/>
      <c r="G406" s="4"/>
      <c r="H406" s="4"/>
      <c r="I406" s="9"/>
      <c r="J406" s="9"/>
      <c r="K406" s="3"/>
      <c r="L406" s="6"/>
      <c r="M406" s="24" t="str">
        <f t="shared" si="38"/>
        <v/>
      </c>
      <c r="N406" s="12" t="str">
        <f t="shared" si="39"/>
        <v/>
      </c>
      <c r="O406" s="2"/>
      <c r="P406" s="11"/>
      <c r="Q406" s="30"/>
      <c r="R406" s="30" t="str">
        <f t="shared" si="40"/>
        <v/>
      </c>
      <c r="S406" s="4"/>
      <c r="T406" s="4"/>
      <c r="U406" s="4"/>
      <c r="V406" s="11"/>
      <c r="W406" s="4"/>
    </row>
    <row r="407" spans="1:23" ht="61.5" x14ac:dyDescent="0.25">
      <c r="A407"/>
      <c r="B407" s="2" t="str">
        <f t="shared" si="36"/>
        <v/>
      </c>
      <c r="C407" s="29" t="str">
        <f t="shared" ca="1" si="37"/>
        <v/>
      </c>
      <c r="D407" s="2"/>
      <c r="E407" s="4"/>
      <c r="F407" s="4"/>
      <c r="G407" s="4"/>
      <c r="H407" s="4"/>
      <c r="I407" s="9"/>
      <c r="J407" s="9"/>
      <c r="K407" s="3"/>
      <c r="L407" s="6"/>
      <c r="M407" s="24" t="str">
        <f t="shared" si="38"/>
        <v/>
      </c>
      <c r="N407" s="12" t="str">
        <f t="shared" si="39"/>
        <v/>
      </c>
      <c r="O407" s="2"/>
      <c r="P407" s="11"/>
      <c r="Q407" s="30"/>
      <c r="R407" s="30" t="str">
        <f t="shared" si="40"/>
        <v/>
      </c>
      <c r="S407" s="4"/>
      <c r="T407" s="4"/>
      <c r="U407" s="4"/>
      <c r="V407" s="11"/>
      <c r="W407" s="4"/>
    </row>
    <row r="408" spans="1:23" ht="61.5" x14ac:dyDescent="0.25">
      <c r="A408"/>
      <c r="B408" s="2" t="str">
        <f t="shared" si="36"/>
        <v/>
      </c>
      <c r="C408" s="29" t="str">
        <f t="shared" ca="1" si="37"/>
        <v/>
      </c>
      <c r="D408" s="2"/>
      <c r="E408" s="4"/>
      <c r="F408" s="4"/>
      <c r="G408" s="4"/>
      <c r="H408" s="4"/>
      <c r="I408" s="9"/>
      <c r="J408" s="9"/>
      <c r="K408" s="3"/>
      <c r="L408" s="6"/>
      <c r="M408" s="24" t="str">
        <f t="shared" si="38"/>
        <v/>
      </c>
      <c r="N408" s="12" t="str">
        <f t="shared" si="39"/>
        <v/>
      </c>
      <c r="O408" s="2"/>
      <c r="P408" s="11"/>
      <c r="Q408" s="30"/>
      <c r="R408" s="30" t="str">
        <f t="shared" si="40"/>
        <v/>
      </c>
      <c r="S408" s="4"/>
      <c r="T408" s="4"/>
      <c r="U408" s="4"/>
      <c r="V408" s="11"/>
      <c r="W408" s="4"/>
    </row>
    <row r="409" spans="1:23" ht="61.5" x14ac:dyDescent="0.25">
      <c r="A409"/>
      <c r="B409" s="2" t="str">
        <f t="shared" si="36"/>
        <v/>
      </c>
      <c r="C409" s="29" t="str">
        <f t="shared" ca="1" si="37"/>
        <v/>
      </c>
      <c r="D409" s="2"/>
      <c r="E409" s="4"/>
      <c r="F409" s="4"/>
      <c r="G409" s="4"/>
      <c r="H409" s="4"/>
      <c r="I409" s="9"/>
      <c r="J409" s="9"/>
      <c r="K409" s="3"/>
      <c r="L409" s="6"/>
      <c r="M409" s="24" t="str">
        <f t="shared" si="38"/>
        <v/>
      </c>
      <c r="N409" s="12" t="str">
        <f t="shared" si="39"/>
        <v/>
      </c>
      <c r="O409" s="2"/>
      <c r="P409" s="11"/>
      <c r="Q409" s="30"/>
      <c r="R409" s="30" t="str">
        <f t="shared" si="40"/>
        <v/>
      </c>
      <c r="S409" s="4"/>
      <c r="T409" s="4"/>
      <c r="U409" s="4"/>
      <c r="V409" s="11"/>
      <c r="W409" s="4"/>
    </row>
    <row r="410" spans="1:23" ht="61.5" x14ac:dyDescent="0.25">
      <c r="A410"/>
      <c r="B410" s="2" t="str">
        <f t="shared" si="36"/>
        <v/>
      </c>
      <c r="C410" s="29" t="str">
        <f t="shared" ca="1" si="37"/>
        <v/>
      </c>
      <c r="D410" s="2"/>
      <c r="E410" s="4"/>
      <c r="F410" s="4"/>
      <c r="G410" s="4"/>
      <c r="H410" s="4"/>
      <c r="I410" s="9"/>
      <c r="J410" s="9"/>
      <c r="K410" s="3"/>
      <c r="L410" s="6"/>
      <c r="M410" s="24" t="str">
        <f t="shared" si="38"/>
        <v/>
      </c>
      <c r="N410" s="12" t="str">
        <f t="shared" si="39"/>
        <v/>
      </c>
      <c r="O410" s="2"/>
      <c r="P410" s="11"/>
      <c r="Q410" s="30"/>
      <c r="R410" s="30" t="str">
        <f t="shared" si="40"/>
        <v/>
      </c>
      <c r="S410" s="4"/>
      <c r="T410" s="4"/>
      <c r="U410" s="4"/>
      <c r="V410" s="11"/>
      <c r="W410" s="4"/>
    </row>
    <row r="411" spans="1:23" ht="61.5" x14ac:dyDescent="0.25">
      <c r="A411"/>
      <c r="B411" s="2" t="str">
        <f t="shared" si="36"/>
        <v/>
      </c>
      <c r="C411" s="29" t="str">
        <f t="shared" ca="1" si="37"/>
        <v/>
      </c>
      <c r="D411" s="2"/>
      <c r="E411" s="4"/>
      <c r="F411" s="4"/>
      <c r="G411" s="4"/>
      <c r="H411" s="4"/>
      <c r="I411" s="9"/>
      <c r="J411" s="9"/>
      <c r="K411" s="3"/>
      <c r="L411" s="6"/>
      <c r="M411" s="24" t="str">
        <f t="shared" si="38"/>
        <v/>
      </c>
      <c r="N411" s="12" t="str">
        <f t="shared" si="39"/>
        <v/>
      </c>
      <c r="O411" s="2"/>
      <c r="P411" s="11"/>
      <c r="Q411" s="30"/>
      <c r="R411" s="30" t="str">
        <f t="shared" si="40"/>
        <v/>
      </c>
      <c r="S411" s="4"/>
      <c r="T411" s="4"/>
      <c r="U411" s="4"/>
      <c r="V411" s="11"/>
      <c r="W411" s="4"/>
    </row>
    <row r="412" spans="1:23" ht="61.5" x14ac:dyDescent="0.25">
      <c r="A412"/>
      <c r="B412" s="2" t="str">
        <f t="shared" si="36"/>
        <v/>
      </c>
      <c r="C412" s="29" t="str">
        <f t="shared" ca="1" si="37"/>
        <v/>
      </c>
      <c r="D412" s="2"/>
      <c r="E412" s="4"/>
      <c r="F412" s="4"/>
      <c r="G412" s="4"/>
      <c r="H412" s="4"/>
      <c r="I412" s="9"/>
      <c r="J412" s="9"/>
      <c r="K412" s="3"/>
      <c r="L412" s="6"/>
      <c r="M412" s="24" t="str">
        <f t="shared" si="38"/>
        <v/>
      </c>
      <c r="N412" s="12" t="str">
        <f t="shared" si="39"/>
        <v/>
      </c>
      <c r="O412" s="2"/>
      <c r="P412" s="11"/>
      <c r="Q412" s="30"/>
      <c r="R412" s="30" t="str">
        <f t="shared" si="40"/>
        <v/>
      </c>
      <c r="S412" s="4"/>
      <c r="T412" s="4"/>
      <c r="U412" s="4"/>
      <c r="V412" s="11"/>
      <c r="W412" s="4"/>
    </row>
    <row r="413" spans="1:23" ht="61.5" x14ac:dyDescent="0.25">
      <c r="A413"/>
      <c r="B413" s="2" t="str">
        <f t="shared" si="36"/>
        <v/>
      </c>
      <c r="C413" s="29" t="str">
        <f t="shared" ca="1" si="37"/>
        <v/>
      </c>
      <c r="D413" s="2"/>
      <c r="E413" s="4"/>
      <c r="F413" s="4"/>
      <c r="G413" s="4"/>
      <c r="H413" s="4"/>
      <c r="I413" s="9"/>
      <c r="J413" s="9"/>
      <c r="K413" s="3"/>
      <c r="L413" s="6"/>
      <c r="M413" s="24" t="str">
        <f t="shared" si="38"/>
        <v/>
      </c>
      <c r="N413" s="12" t="str">
        <f t="shared" si="39"/>
        <v/>
      </c>
      <c r="O413" s="2"/>
      <c r="P413" s="11"/>
      <c r="Q413" s="30"/>
      <c r="R413" s="30" t="str">
        <f t="shared" si="40"/>
        <v/>
      </c>
      <c r="S413" s="4"/>
      <c r="T413" s="4"/>
      <c r="U413" s="4"/>
      <c r="V413" s="11"/>
      <c r="W413" s="4"/>
    </row>
    <row r="414" spans="1:23" ht="61.5" x14ac:dyDescent="0.25">
      <c r="A414"/>
      <c r="B414" s="2" t="str">
        <f t="shared" si="36"/>
        <v/>
      </c>
      <c r="C414" s="29" t="str">
        <f t="shared" ca="1" si="37"/>
        <v/>
      </c>
      <c r="D414" s="2"/>
      <c r="E414" s="4"/>
      <c r="F414" s="4"/>
      <c r="G414" s="4"/>
      <c r="H414" s="4"/>
      <c r="I414" s="9"/>
      <c r="J414" s="9"/>
      <c r="K414" s="3"/>
      <c r="L414" s="6"/>
      <c r="M414" s="24" t="str">
        <f t="shared" si="38"/>
        <v/>
      </c>
      <c r="N414" s="12" t="str">
        <f t="shared" si="39"/>
        <v/>
      </c>
      <c r="O414" s="2"/>
      <c r="P414" s="11"/>
      <c r="Q414" s="30"/>
      <c r="R414" s="30" t="str">
        <f t="shared" si="40"/>
        <v/>
      </c>
      <c r="S414" s="4"/>
      <c r="T414" s="4"/>
      <c r="U414" s="4"/>
      <c r="V414" s="11"/>
      <c r="W414" s="4"/>
    </row>
    <row r="415" spans="1:23" ht="61.5" x14ac:dyDescent="0.25">
      <c r="A415"/>
      <c r="B415" s="2" t="str">
        <f t="shared" si="36"/>
        <v/>
      </c>
      <c r="C415" s="29" t="str">
        <f t="shared" ca="1" si="37"/>
        <v/>
      </c>
      <c r="D415" s="2"/>
      <c r="E415" s="4"/>
      <c r="F415" s="4"/>
      <c r="G415" s="4"/>
      <c r="H415" s="4"/>
      <c r="I415" s="9"/>
      <c r="J415" s="9"/>
      <c r="K415" s="3"/>
      <c r="L415" s="6"/>
      <c r="M415" s="24" t="str">
        <f t="shared" si="38"/>
        <v/>
      </c>
      <c r="N415" s="12" t="str">
        <f t="shared" si="39"/>
        <v/>
      </c>
      <c r="O415" s="2"/>
      <c r="P415" s="11"/>
      <c r="Q415" s="30"/>
      <c r="R415" s="30" t="str">
        <f t="shared" si="40"/>
        <v/>
      </c>
      <c r="S415" s="4"/>
      <c r="T415" s="4"/>
      <c r="U415" s="4"/>
      <c r="V415" s="11"/>
      <c r="W415" s="4"/>
    </row>
    <row r="416" spans="1:23" ht="61.5" x14ac:dyDescent="0.25">
      <c r="A416"/>
      <c r="B416" s="2" t="str">
        <f t="shared" si="36"/>
        <v/>
      </c>
      <c r="C416" s="29" t="str">
        <f t="shared" ca="1" si="37"/>
        <v/>
      </c>
      <c r="D416" s="2"/>
      <c r="E416" s="4"/>
      <c r="F416" s="4"/>
      <c r="G416" s="4"/>
      <c r="H416" s="4"/>
      <c r="I416" s="9"/>
      <c r="J416" s="9"/>
      <c r="K416" s="3"/>
      <c r="L416" s="6"/>
      <c r="M416" s="24" t="str">
        <f t="shared" si="38"/>
        <v/>
      </c>
      <c r="N416" s="12" t="str">
        <f t="shared" si="39"/>
        <v/>
      </c>
      <c r="O416" s="2"/>
      <c r="P416" s="11"/>
      <c r="Q416" s="30"/>
      <c r="R416" s="30" t="str">
        <f t="shared" si="40"/>
        <v/>
      </c>
      <c r="S416" s="4"/>
      <c r="T416" s="4"/>
      <c r="U416" s="4"/>
      <c r="V416" s="11"/>
      <c r="W416" s="4"/>
    </row>
    <row r="417" spans="1:23" ht="61.5" x14ac:dyDescent="0.25">
      <c r="A417"/>
      <c r="B417" s="2" t="str">
        <f t="shared" si="36"/>
        <v/>
      </c>
      <c r="C417" s="29" t="str">
        <f t="shared" ca="1" si="37"/>
        <v/>
      </c>
      <c r="D417" s="2"/>
      <c r="E417" s="4"/>
      <c r="F417" s="4"/>
      <c r="G417" s="4"/>
      <c r="H417" s="4"/>
      <c r="I417" s="9"/>
      <c r="J417" s="9"/>
      <c r="K417" s="3"/>
      <c r="L417" s="6"/>
      <c r="M417" s="24" t="str">
        <f t="shared" si="38"/>
        <v/>
      </c>
      <c r="N417" s="12" t="str">
        <f t="shared" si="39"/>
        <v/>
      </c>
      <c r="O417" s="2"/>
      <c r="P417" s="11"/>
      <c r="Q417" s="30"/>
      <c r="R417" s="30" t="str">
        <f t="shared" si="40"/>
        <v/>
      </c>
      <c r="S417" s="4"/>
      <c r="T417" s="4"/>
      <c r="U417" s="4"/>
      <c r="V417" s="11"/>
      <c r="W417" s="4"/>
    </row>
    <row r="418" spans="1:23" ht="22.5" customHeight="1" x14ac:dyDescent="0.25">
      <c r="A418"/>
      <c r="B418" s="2" t="str">
        <f t="shared" si="36"/>
        <v/>
      </c>
      <c r="C418" s="29" t="str">
        <f t="shared" ca="1" si="37"/>
        <v/>
      </c>
      <c r="D418" s="2"/>
      <c r="E418" s="4"/>
      <c r="F418" s="4"/>
      <c r="G418" s="4"/>
      <c r="H418" s="4"/>
      <c r="I418" s="9"/>
      <c r="J418" s="9"/>
      <c r="K418" s="3"/>
      <c r="L418" s="6"/>
      <c r="M418" s="24" t="str">
        <f t="shared" si="38"/>
        <v/>
      </c>
      <c r="N418" s="12" t="str">
        <f t="shared" si="39"/>
        <v/>
      </c>
      <c r="O418" s="2"/>
      <c r="P418" s="11"/>
      <c r="Q418" s="30"/>
      <c r="R418" s="30" t="str">
        <f t="shared" si="40"/>
        <v/>
      </c>
      <c r="S418" s="4"/>
      <c r="T418" s="4"/>
      <c r="U418" s="4"/>
      <c r="V418" s="11"/>
      <c r="W418" s="4"/>
    </row>
    <row r="419" spans="1:23" ht="22.5" customHeight="1" x14ac:dyDescent="0.25">
      <c r="A419"/>
      <c r="B419" s="2" t="str">
        <f t="shared" si="36"/>
        <v/>
      </c>
      <c r="C419" s="29" t="str">
        <f t="shared" ca="1" si="37"/>
        <v/>
      </c>
      <c r="D419" s="2"/>
      <c r="E419" s="4"/>
      <c r="F419" s="4"/>
      <c r="G419" s="4"/>
      <c r="H419" s="4"/>
      <c r="I419" s="9"/>
      <c r="J419" s="9"/>
      <c r="K419" s="3"/>
      <c r="L419" s="6"/>
      <c r="M419" s="24" t="str">
        <f t="shared" si="38"/>
        <v/>
      </c>
      <c r="N419" s="12" t="str">
        <f t="shared" si="39"/>
        <v/>
      </c>
      <c r="O419" s="2"/>
      <c r="P419" s="11"/>
      <c r="Q419" s="30"/>
      <c r="R419" s="30" t="str">
        <f t="shared" si="40"/>
        <v/>
      </c>
      <c r="S419" s="4"/>
      <c r="T419" s="4"/>
      <c r="U419" s="4"/>
      <c r="V419" s="11"/>
      <c r="W419" s="4"/>
    </row>
    <row r="420" spans="1:23" ht="18" customHeight="1" x14ac:dyDescent="0.25">
      <c r="A420"/>
      <c r="B420" s="2" t="str">
        <f t="shared" si="36"/>
        <v/>
      </c>
      <c r="C420" s="29" t="str">
        <f t="shared" ca="1" si="37"/>
        <v/>
      </c>
      <c r="D420" s="2"/>
      <c r="E420" s="4"/>
      <c r="F420" s="4"/>
      <c r="G420" s="4"/>
      <c r="H420" s="4"/>
      <c r="I420" s="9"/>
      <c r="J420" s="9"/>
      <c r="K420" s="3"/>
      <c r="L420" s="6"/>
      <c r="M420" s="24" t="str">
        <f t="shared" si="38"/>
        <v/>
      </c>
      <c r="N420" s="12" t="str">
        <f t="shared" si="39"/>
        <v/>
      </c>
      <c r="O420" s="2"/>
      <c r="P420" s="11"/>
      <c r="Q420" s="30"/>
      <c r="R420" s="30" t="str">
        <f t="shared" si="40"/>
        <v/>
      </c>
      <c r="S420" s="4"/>
      <c r="T420" s="4"/>
      <c r="U420" s="4"/>
      <c r="V420" s="11"/>
      <c r="W420" s="4"/>
    </row>
    <row r="421" spans="1:23" ht="18" customHeight="1" x14ac:dyDescent="0.25">
      <c r="A421"/>
      <c r="B421" s="2" t="str">
        <f t="shared" si="36"/>
        <v/>
      </c>
      <c r="C421" s="29" t="str">
        <f t="shared" ca="1" si="37"/>
        <v/>
      </c>
      <c r="D421" s="2"/>
      <c r="E421" s="4"/>
      <c r="F421" s="4"/>
      <c r="G421" s="4"/>
      <c r="H421" s="4"/>
      <c r="I421" s="9"/>
      <c r="J421" s="9"/>
      <c r="K421" s="3"/>
      <c r="L421" s="6"/>
      <c r="M421" s="24" t="str">
        <f t="shared" si="38"/>
        <v/>
      </c>
      <c r="N421" s="12" t="str">
        <f t="shared" si="39"/>
        <v/>
      </c>
      <c r="O421" s="2"/>
      <c r="P421" s="11"/>
      <c r="Q421" s="30"/>
      <c r="R421" s="30" t="str">
        <f t="shared" si="40"/>
        <v/>
      </c>
      <c r="S421" s="4"/>
      <c r="T421" s="4"/>
      <c r="U421" s="4"/>
      <c r="V421" s="11"/>
      <c r="W421" s="4"/>
    </row>
    <row r="422" spans="1:23" ht="21" customHeight="1" x14ac:dyDescent="0.25">
      <c r="A422"/>
      <c r="B422" s="2" t="str">
        <f t="shared" si="36"/>
        <v/>
      </c>
      <c r="C422" s="29" t="str">
        <f t="shared" ca="1" si="37"/>
        <v/>
      </c>
      <c r="D422" s="2"/>
      <c r="E422" s="4"/>
      <c r="F422" s="4"/>
      <c r="G422" s="4"/>
      <c r="H422" s="4"/>
      <c r="I422" s="9"/>
      <c r="J422" s="9"/>
      <c r="K422" s="3"/>
      <c r="L422" s="6"/>
      <c r="M422" s="24" t="str">
        <f t="shared" si="38"/>
        <v/>
      </c>
      <c r="N422" s="12" t="str">
        <f t="shared" si="39"/>
        <v/>
      </c>
      <c r="O422" s="2"/>
      <c r="P422" s="11"/>
      <c r="Q422" s="30"/>
      <c r="R422" s="30" t="str">
        <f t="shared" si="40"/>
        <v/>
      </c>
      <c r="S422" s="4"/>
      <c r="T422" s="4"/>
      <c r="U422" s="4"/>
      <c r="V422" s="11"/>
      <c r="W422" s="4"/>
    </row>
    <row r="423" spans="1:23" ht="15.75" customHeight="1" x14ac:dyDescent="0.25">
      <c r="A423"/>
      <c r="B423" s="2" t="str">
        <f t="shared" si="36"/>
        <v/>
      </c>
      <c r="C423" s="29" t="str">
        <f t="shared" ca="1" si="37"/>
        <v/>
      </c>
      <c r="D423" s="2"/>
      <c r="E423" s="4"/>
      <c r="F423" s="4"/>
      <c r="G423" s="4"/>
      <c r="H423" s="4"/>
      <c r="I423" s="9"/>
      <c r="J423" s="9"/>
      <c r="K423" s="3"/>
      <c r="L423" s="6"/>
      <c r="M423" s="24" t="str">
        <f t="shared" si="38"/>
        <v/>
      </c>
      <c r="N423" s="12" t="str">
        <f t="shared" si="39"/>
        <v/>
      </c>
      <c r="O423" s="2"/>
      <c r="P423" s="11"/>
      <c r="Q423" s="30"/>
      <c r="R423" s="30" t="str">
        <f t="shared" si="40"/>
        <v/>
      </c>
      <c r="S423" s="4"/>
      <c r="T423" s="4"/>
      <c r="U423" s="4"/>
      <c r="V423" s="11"/>
      <c r="W423" s="4"/>
    </row>
    <row r="424" spans="1:23" ht="23.25" customHeight="1" x14ac:dyDescent="0.25">
      <c r="A424"/>
      <c r="B424" s="2" t="str">
        <f t="shared" si="36"/>
        <v/>
      </c>
      <c r="C424" s="29" t="str">
        <f t="shared" ca="1" si="37"/>
        <v/>
      </c>
      <c r="D424" s="2"/>
      <c r="E424" s="4"/>
      <c r="F424" s="4"/>
      <c r="G424" s="4"/>
      <c r="H424" s="4"/>
      <c r="I424" s="9"/>
      <c r="J424" s="9"/>
      <c r="K424" s="3"/>
      <c r="L424" s="6"/>
      <c r="M424" s="24" t="str">
        <f t="shared" si="38"/>
        <v/>
      </c>
      <c r="N424" s="12" t="str">
        <f t="shared" si="39"/>
        <v/>
      </c>
      <c r="O424" s="2"/>
      <c r="P424" s="11"/>
      <c r="Q424" s="30"/>
      <c r="R424" s="30" t="str">
        <f t="shared" si="40"/>
        <v/>
      </c>
      <c r="S424" s="4"/>
      <c r="T424" s="4"/>
      <c r="U424" s="4"/>
      <c r="V424" s="11"/>
      <c r="W424" s="4"/>
    </row>
    <row r="425" spans="1:23" ht="30.75" customHeight="1" x14ac:dyDescent="0.25">
      <c r="A425"/>
      <c r="B425" s="2" t="str">
        <f t="shared" si="36"/>
        <v/>
      </c>
      <c r="C425" s="29" t="str">
        <f t="shared" ca="1" si="37"/>
        <v/>
      </c>
      <c r="D425" s="2"/>
      <c r="E425" s="4"/>
      <c r="F425" s="4"/>
      <c r="G425" s="4"/>
      <c r="H425" s="4"/>
      <c r="I425" s="9"/>
      <c r="J425" s="9"/>
      <c r="K425" s="3"/>
      <c r="L425" s="6"/>
      <c r="M425" s="24" t="str">
        <f t="shared" si="38"/>
        <v/>
      </c>
      <c r="N425" s="12" t="str">
        <f t="shared" si="39"/>
        <v/>
      </c>
      <c r="O425" s="2"/>
      <c r="P425" s="11"/>
      <c r="Q425" s="30"/>
      <c r="R425" s="30" t="str">
        <f t="shared" si="40"/>
        <v/>
      </c>
      <c r="S425" s="4"/>
      <c r="T425" s="4"/>
      <c r="U425" s="4"/>
      <c r="V425" s="11"/>
      <c r="W425" s="4"/>
    </row>
    <row r="426" spans="1:23" ht="22.5" customHeight="1" x14ac:dyDescent="0.25">
      <c r="A426"/>
      <c r="B426" s="2" t="str">
        <f t="shared" si="36"/>
        <v/>
      </c>
      <c r="C426" s="29" t="str">
        <f t="shared" ca="1" si="37"/>
        <v/>
      </c>
      <c r="D426" s="2"/>
      <c r="E426" s="4"/>
      <c r="F426" s="4"/>
      <c r="G426" s="4"/>
      <c r="H426" s="4"/>
      <c r="I426" s="9"/>
      <c r="J426" s="9"/>
      <c r="K426" s="3"/>
      <c r="L426" s="6"/>
      <c r="M426" s="24" t="str">
        <f t="shared" si="38"/>
        <v/>
      </c>
      <c r="N426" s="12" t="str">
        <f t="shared" si="39"/>
        <v/>
      </c>
      <c r="O426" s="2"/>
      <c r="P426" s="11"/>
      <c r="Q426" s="30"/>
      <c r="R426" s="30" t="str">
        <f t="shared" si="40"/>
        <v/>
      </c>
      <c r="S426" s="4"/>
      <c r="T426" s="4"/>
      <c r="U426" s="4"/>
      <c r="V426" s="11"/>
      <c r="W426" s="4"/>
    </row>
    <row r="427" spans="1:23" ht="27" customHeight="1" x14ac:dyDescent="0.25">
      <c r="A427"/>
      <c r="B427" s="2" t="str">
        <f t="shared" si="36"/>
        <v/>
      </c>
      <c r="C427" s="29" t="str">
        <f t="shared" ca="1" si="37"/>
        <v/>
      </c>
      <c r="D427" s="2"/>
      <c r="E427" s="4"/>
      <c r="F427" s="4"/>
      <c r="G427" s="4"/>
      <c r="H427" s="4"/>
      <c r="I427" s="9"/>
      <c r="J427" s="9"/>
      <c r="K427" s="3"/>
      <c r="L427" s="6"/>
      <c r="M427" s="24" t="str">
        <f t="shared" si="38"/>
        <v/>
      </c>
      <c r="N427" s="12" t="str">
        <f t="shared" si="39"/>
        <v/>
      </c>
      <c r="O427" s="2"/>
      <c r="P427" s="11"/>
      <c r="Q427" s="30"/>
      <c r="R427" s="30" t="str">
        <f t="shared" si="40"/>
        <v/>
      </c>
      <c r="S427" s="4"/>
      <c r="T427" s="4"/>
      <c r="U427" s="4"/>
      <c r="V427" s="11"/>
      <c r="W427" s="4"/>
    </row>
    <row r="428" spans="1:23" ht="34.5" customHeight="1" x14ac:dyDescent="0.25">
      <c r="A428"/>
      <c r="B428" s="2" t="str">
        <f t="shared" si="36"/>
        <v/>
      </c>
      <c r="C428" s="29" t="str">
        <f t="shared" ca="1" si="37"/>
        <v/>
      </c>
      <c r="D428" s="2"/>
      <c r="E428" s="4"/>
      <c r="F428" s="4"/>
      <c r="G428" s="4"/>
      <c r="H428" s="4"/>
      <c r="I428" s="9"/>
      <c r="J428" s="9"/>
      <c r="K428" s="3"/>
      <c r="L428" s="6"/>
      <c r="M428" s="24" t="str">
        <f t="shared" si="38"/>
        <v/>
      </c>
      <c r="N428" s="12" t="str">
        <f t="shared" si="39"/>
        <v/>
      </c>
      <c r="O428" s="2"/>
      <c r="P428" s="11"/>
      <c r="Q428" s="30"/>
      <c r="R428" s="30" t="str">
        <f t="shared" si="40"/>
        <v/>
      </c>
      <c r="S428" s="4"/>
      <c r="T428" s="4"/>
      <c r="U428" s="4"/>
      <c r="V428" s="11"/>
      <c r="W428" s="4"/>
    </row>
    <row r="429" spans="1:23" ht="30.75" customHeight="1" x14ac:dyDescent="0.25">
      <c r="A429"/>
      <c r="B429" s="2" t="str">
        <f t="shared" si="36"/>
        <v/>
      </c>
      <c r="C429" s="29" t="str">
        <f t="shared" ca="1" si="37"/>
        <v/>
      </c>
      <c r="D429" s="2"/>
      <c r="E429" s="4"/>
      <c r="F429" s="4"/>
      <c r="G429" s="4"/>
      <c r="H429" s="4"/>
      <c r="I429" s="9"/>
      <c r="J429" s="9"/>
      <c r="K429" s="3"/>
      <c r="L429" s="6"/>
      <c r="M429" s="24" t="str">
        <f t="shared" si="38"/>
        <v/>
      </c>
      <c r="N429" s="12" t="str">
        <f t="shared" si="39"/>
        <v/>
      </c>
      <c r="O429" s="2"/>
      <c r="P429" s="11"/>
      <c r="Q429" s="30"/>
      <c r="R429" s="30" t="str">
        <f t="shared" si="40"/>
        <v/>
      </c>
      <c r="S429" s="4"/>
      <c r="T429" s="4"/>
      <c r="U429" s="4"/>
      <c r="V429" s="11"/>
      <c r="W429" s="4"/>
    </row>
    <row r="430" spans="1:23" ht="29.25" customHeight="1" x14ac:dyDescent="0.25">
      <c r="A430"/>
      <c r="B430" s="2" t="str">
        <f t="shared" si="36"/>
        <v/>
      </c>
      <c r="C430" s="29" t="str">
        <f t="shared" ca="1" si="37"/>
        <v/>
      </c>
      <c r="D430" s="2"/>
      <c r="E430" s="4"/>
      <c r="F430" s="4"/>
      <c r="G430" s="4"/>
      <c r="H430" s="4"/>
      <c r="I430" s="9"/>
      <c r="J430" s="9"/>
      <c r="K430" s="3"/>
      <c r="L430" s="6"/>
      <c r="M430" s="24" t="str">
        <f t="shared" si="38"/>
        <v/>
      </c>
      <c r="N430" s="12" t="str">
        <f t="shared" si="39"/>
        <v/>
      </c>
      <c r="O430" s="2"/>
      <c r="P430" s="11"/>
      <c r="Q430" s="30"/>
      <c r="R430" s="30" t="str">
        <f t="shared" si="40"/>
        <v/>
      </c>
      <c r="S430" s="4"/>
      <c r="T430" s="4"/>
      <c r="U430" s="4"/>
      <c r="V430" s="11"/>
      <c r="W430" s="4"/>
    </row>
  </sheetData>
  <autoFilter ref="A28:AG430" xr:uid="{00000000-0009-0000-0000-000003000000}">
    <sortState xmlns:xlrd2="http://schemas.microsoft.com/office/spreadsheetml/2017/richdata2" ref="A86:AG86">
      <sortCondition ref="W28:W430"/>
    </sortState>
  </autoFilter>
  <conditionalFormatting sqref="B1:C4 D5:D6 B8:D27">
    <cfRule type="containsText" dxfId="4" priority="8" stopIfTrue="1" operator="containsText" text="PENDENTE">
      <formula>NOT(ISERROR(SEARCH("PENDENTE",B1)))</formula>
    </cfRule>
    <cfRule type="containsText" dxfId="3" priority="9" stopIfTrue="1" operator="containsText" text="RESPONDIDO">
      <formula>NOT(ISERROR(SEARCH("RESPONDIDO",B1)))</formula>
    </cfRule>
  </conditionalFormatting>
  <conditionalFormatting sqref="B29:C65536">
    <cfRule type="containsText" dxfId="2" priority="2" stopIfTrue="1" operator="containsText" text="PENDENTE">
      <formula>NOT(ISERROR(SEARCH("PENDENTE",B29)))</formula>
    </cfRule>
    <cfRule type="containsText" dxfId="1" priority="3" stopIfTrue="1" operator="containsText" text="RESPONDIDO">
      <formula>NOT(ISERROR(SEARCH("RESPONDIDO",B29)))</formula>
    </cfRule>
  </conditionalFormatting>
  <conditionalFormatting sqref="C29:C430">
    <cfRule type="cellIs" dxfId="0" priority="1" stopIfTrue="1" operator="greaterThan">
      <formula>0</formula>
    </cfRule>
  </conditionalFormatting>
  <dataValidations count="5">
    <dataValidation type="list" allowBlank="1" showInputMessage="1" showErrorMessage="1" sqref="W29:W430" xr:uid="{00000000-0002-0000-0300-000000000000}">
      <formula1>$W$1:$W$27</formula1>
    </dataValidation>
    <dataValidation type="list" allowBlank="1" showInputMessage="1" showErrorMessage="1" sqref="G29:G430" xr:uid="{00000000-0002-0000-0300-000001000000}">
      <formula1>$G$1:$G$6</formula1>
    </dataValidation>
    <dataValidation type="list" allowBlank="1" showInputMessage="1" showErrorMessage="1" sqref="H29:H430" xr:uid="{00000000-0002-0000-0300-000002000000}">
      <formula1>$H$1:$H$2</formula1>
    </dataValidation>
    <dataValidation type="list" allowBlank="1" showInputMessage="1" showErrorMessage="1" sqref="F29:F430" xr:uid="{00000000-0002-0000-0300-000003000000}">
      <formula1>$F$1:$F$4</formula1>
    </dataValidation>
    <dataValidation type="list" allowBlank="1" showInputMessage="1" showErrorMessage="1" sqref="Q29:Q430" xr:uid="{00000000-0002-0000-0300-000004000000}">
      <formula1>$Q$5:$Q$6</formula1>
    </dataValidation>
  </dataValidation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209"/>
  <sheetViews>
    <sheetView tabSelected="1" view="pageBreakPreview" zoomScale="115" zoomScaleNormal="115" zoomScaleSheetLayoutView="115" workbookViewId="0"/>
  </sheetViews>
  <sheetFormatPr defaultRowHeight="15" x14ac:dyDescent="0.25"/>
  <cols>
    <col min="2" max="2" width="19" customWidth="1"/>
    <col min="3" max="3" width="9.28515625" bestFit="1" customWidth="1"/>
    <col min="4" max="4" width="10" customWidth="1"/>
    <col min="5" max="5" width="9.5703125" bestFit="1" customWidth="1"/>
    <col min="6" max="6" width="11.140625" customWidth="1"/>
    <col min="7" max="7" width="12.140625" bestFit="1" customWidth="1"/>
    <col min="8" max="8" width="12" bestFit="1" customWidth="1"/>
    <col min="10" max="10" width="9.5703125" bestFit="1" customWidth="1"/>
    <col min="11" max="11" width="10.140625" bestFit="1" customWidth="1"/>
  </cols>
  <sheetData>
    <row r="2" spans="2:14" x14ac:dyDescent="0.25">
      <c r="C2" s="136" t="s">
        <v>93</v>
      </c>
      <c r="D2" s="136"/>
      <c r="E2" s="136"/>
      <c r="F2" s="136"/>
      <c r="G2" s="136"/>
      <c r="H2" s="136"/>
      <c r="I2" s="136"/>
      <c r="J2" s="136"/>
      <c r="K2" s="136"/>
      <c r="L2" s="136"/>
      <c r="M2" s="136"/>
      <c r="N2" s="136"/>
    </row>
    <row r="3" spans="2:14" ht="28.5" x14ac:dyDescent="0.45">
      <c r="B3" s="47"/>
      <c r="C3" s="136"/>
      <c r="D3" s="136"/>
      <c r="E3" s="136"/>
      <c r="F3" s="136"/>
      <c r="G3" s="136"/>
      <c r="H3" s="136"/>
      <c r="I3" s="136"/>
      <c r="J3" s="136"/>
      <c r="K3" s="136"/>
      <c r="L3" s="136"/>
      <c r="M3" s="136"/>
      <c r="N3" s="136"/>
    </row>
    <row r="4" spans="2:14" ht="28.5" x14ac:dyDescent="0.45">
      <c r="B4" s="47"/>
      <c r="C4" s="136"/>
      <c r="D4" s="136"/>
      <c r="E4" s="136"/>
      <c r="F4" s="136"/>
      <c r="G4" s="136"/>
      <c r="H4" s="136"/>
      <c r="I4" s="136"/>
      <c r="J4" s="136"/>
      <c r="K4" s="136"/>
      <c r="L4" s="136"/>
      <c r="M4" s="136"/>
      <c r="N4" s="136"/>
    </row>
    <row r="5" spans="2:14" ht="28.5" x14ac:dyDescent="0.45">
      <c r="B5" s="47"/>
      <c r="C5" s="136"/>
      <c r="D5" s="136"/>
      <c r="E5" s="136"/>
      <c r="F5" s="136"/>
      <c r="G5" s="136"/>
      <c r="H5" s="136"/>
      <c r="I5" s="136"/>
      <c r="J5" s="136"/>
      <c r="K5" s="136"/>
      <c r="L5" s="136"/>
      <c r="M5" s="136"/>
      <c r="N5" s="136"/>
    </row>
    <row r="6" spans="2:14" x14ac:dyDescent="0.25">
      <c r="C6" s="136"/>
      <c r="D6" s="136"/>
      <c r="E6" s="136"/>
      <c r="F6" s="136"/>
      <c r="G6" s="136"/>
      <c r="H6" s="136"/>
      <c r="I6" s="136"/>
      <c r="J6" s="136"/>
      <c r="K6" s="136"/>
      <c r="L6" s="136"/>
      <c r="M6" s="136"/>
      <c r="N6" s="136"/>
    </row>
    <row r="7" spans="2:14" x14ac:dyDescent="0.25">
      <c r="B7" s="137" t="s">
        <v>3126</v>
      </c>
      <c r="C7" s="137"/>
      <c r="D7" s="137"/>
      <c r="E7" s="137"/>
      <c r="F7" s="137"/>
      <c r="G7" s="137"/>
      <c r="H7" s="137"/>
      <c r="I7" s="137"/>
      <c r="J7" s="137"/>
      <c r="K7" s="137"/>
      <c r="L7" s="137"/>
      <c r="M7" s="137"/>
      <c r="N7" s="137"/>
    </row>
    <row r="8" spans="2:14" x14ac:dyDescent="0.25">
      <c r="B8" s="137" t="s">
        <v>94</v>
      </c>
      <c r="C8" s="137"/>
      <c r="D8" s="137"/>
      <c r="E8" s="137"/>
      <c r="F8" s="137"/>
      <c r="G8" s="137"/>
      <c r="H8" s="137"/>
      <c r="I8" s="137"/>
      <c r="J8" s="137"/>
      <c r="K8" s="137"/>
      <c r="L8" s="137"/>
      <c r="M8" s="137"/>
      <c r="N8" s="137"/>
    </row>
    <row r="10" spans="2:14" ht="18.75" x14ac:dyDescent="0.3">
      <c r="B10" s="48" t="s">
        <v>95</v>
      </c>
    </row>
    <row r="12" spans="2:14" ht="18.75" x14ac:dyDescent="0.3">
      <c r="B12" s="48" t="s">
        <v>3127</v>
      </c>
    </row>
    <row r="14" spans="2:14" ht="18.75" x14ac:dyDescent="0.3">
      <c r="B14" s="49" t="s">
        <v>96</v>
      </c>
      <c r="C14" s="50"/>
      <c r="D14" s="50"/>
      <c r="E14" s="50"/>
      <c r="F14" s="50"/>
      <c r="G14" s="50"/>
      <c r="H14" s="50"/>
      <c r="I14" s="50"/>
      <c r="J14" s="50"/>
      <c r="K14" s="50"/>
      <c r="L14" s="50"/>
      <c r="M14" s="50"/>
      <c r="N14" s="51"/>
    </row>
    <row r="15" spans="2:14" x14ac:dyDescent="0.25">
      <c r="B15" s="52"/>
      <c r="N15" s="53"/>
    </row>
    <row r="16" spans="2:14" ht="23.25" x14ac:dyDescent="0.25">
      <c r="B16" s="138" t="s">
        <v>97</v>
      </c>
      <c r="C16" s="139"/>
      <c r="D16" s="54">
        <v>197</v>
      </c>
      <c r="E16" s="55"/>
      <c r="F16" s="55"/>
      <c r="G16" s="139" t="s">
        <v>98</v>
      </c>
      <c r="H16" s="139"/>
      <c r="I16" s="139"/>
      <c r="J16" s="139"/>
      <c r="K16" s="56">
        <f>D16/SUM(J22:J33)</f>
        <v>16.416666666666668</v>
      </c>
      <c r="N16" s="53"/>
    </row>
    <row r="17" spans="2:14" x14ac:dyDescent="0.25">
      <c r="B17" s="52"/>
      <c r="N17" s="53"/>
    </row>
    <row r="18" spans="2:14" x14ac:dyDescent="0.25">
      <c r="B18" s="52"/>
      <c r="N18" s="53"/>
    </row>
    <row r="19" spans="2:14" ht="18.75" x14ac:dyDescent="0.3">
      <c r="B19" s="57" t="s">
        <v>99</v>
      </c>
      <c r="N19" s="53"/>
    </row>
    <row r="20" spans="2:14" x14ac:dyDescent="0.25">
      <c r="B20" s="52"/>
      <c r="N20" s="53"/>
    </row>
    <row r="21" spans="2:14" ht="15.75" x14ac:dyDescent="0.25">
      <c r="B21" s="52"/>
      <c r="C21" s="140" t="s">
        <v>100</v>
      </c>
      <c r="D21" s="140"/>
      <c r="E21" s="140"/>
      <c r="F21" s="140" t="s">
        <v>101</v>
      </c>
      <c r="G21" s="140"/>
      <c r="H21" s="58" t="s">
        <v>102</v>
      </c>
      <c r="I21" s="100"/>
      <c r="N21" s="53"/>
    </row>
    <row r="22" spans="2:14" ht="15.75" x14ac:dyDescent="0.25">
      <c r="B22" s="59" t="s">
        <v>103</v>
      </c>
      <c r="C22" s="141" t="s">
        <v>104</v>
      </c>
      <c r="D22" s="141"/>
      <c r="E22" s="141"/>
      <c r="F22" s="142">
        <v>10</v>
      </c>
      <c r="G22" s="142"/>
      <c r="H22" s="60">
        <f>F22/$F$34</f>
        <v>5.0761421319796954E-2</v>
      </c>
      <c r="I22" s="100" t="str">
        <f>IF(F22=0,"",IF(F23&gt;0,"",C22))</f>
        <v/>
      </c>
      <c r="J22" s="100">
        <f>IF(F22&gt;0,1,0)</f>
        <v>1</v>
      </c>
      <c r="N22" s="53"/>
    </row>
    <row r="23" spans="2:14" ht="15.75" x14ac:dyDescent="0.25">
      <c r="B23" s="59" t="s">
        <v>105</v>
      </c>
      <c r="C23" s="143" t="s">
        <v>106</v>
      </c>
      <c r="D23" s="143"/>
      <c r="E23" s="143"/>
      <c r="F23" s="144">
        <v>14</v>
      </c>
      <c r="G23" s="144"/>
      <c r="H23" s="61">
        <f t="shared" ref="H23:H34" si="0">F23/$F$34</f>
        <v>7.1065989847715741E-2</v>
      </c>
      <c r="I23" s="100" t="str">
        <f t="shared" ref="I23:I32" si="1">IF(F23=0,"",IF(F24&gt;0,"",C23))</f>
        <v/>
      </c>
      <c r="J23" s="100">
        <f t="shared" ref="J23:J33" si="2">IF(F23&gt;0,1,0)</f>
        <v>1</v>
      </c>
      <c r="N23" s="53"/>
    </row>
    <row r="24" spans="2:14" ht="15.75" x14ac:dyDescent="0.25">
      <c r="B24" s="59" t="s">
        <v>107</v>
      </c>
      <c r="C24" s="141" t="s">
        <v>108</v>
      </c>
      <c r="D24" s="141"/>
      <c r="E24" s="141"/>
      <c r="F24" s="142">
        <v>19</v>
      </c>
      <c r="G24" s="142"/>
      <c r="H24" s="62">
        <f t="shared" si="0"/>
        <v>9.6446700507614211E-2</v>
      </c>
      <c r="I24" s="100" t="str">
        <f t="shared" si="1"/>
        <v/>
      </c>
      <c r="J24" s="100">
        <f t="shared" si="2"/>
        <v>1</v>
      </c>
      <c r="N24" s="53"/>
    </row>
    <row r="25" spans="2:14" ht="15.75" x14ac:dyDescent="0.25">
      <c r="B25" s="59" t="s">
        <v>109</v>
      </c>
      <c r="C25" s="143" t="s">
        <v>110</v>
      </c>
      <c r="D25" s="143"/>
      <c r="E25" s="143"/>
      <c r="F25" s="144">
        <v>18</v>
      </c>
      <c r="G25" s="144"/>
      <c r="H25" s="61">
        <f t="shared" si="0"/>
        <v>9.1370558375634514E-2</v>
      </c>
      <c r="I25" s="100" t="str">
        <f t="shared" si="1"/>
        <v/>
      </c>
      <c r="J25" s="100">
        <f t="shared" si="2"/>
        <v>1</v>
      </c>
      <c r="N25" s="53"/>
    </row>
    <row r="26" spans="2:14" ht="15.75" x14ac:dyDescent="0.25">
      <c r="B26" s="59" t="s">
        <v>111</v>
      </c>
      <c r="C26" s="141" t="s">
        <v>112</v>
      </c>
      <c r="D26" s="141"/>
      <c r="E26" s="141"/>
      <c r="F26" s="142">
        <v>12</v>
      </c>
      <c r="G26" s="142"/>
      <c r="H26" s="62">
        <f t="shared" si="0"/>
        <v>6.0913705583756347E-2</v>
      </c>
      <c r="I26" s="100" t="str">
        <f t="shared" si="1"/>
        <v/>
      </c>
      <c r="J26" s="100">
        <f t="shared" si="2"/>
        <v>1</v>
      </c>
      <c r="N26" s="53"/>
    </row>
    <row r="27" spans="2:14" ht="15.75" x14ac:dyDescent="0.25">
      <c r="B27" s="59" t="s">
        <v>113</v>
      </c>
      <c r="C27" s="143" t="s">
        <v>114</v>
      </c>
      <c r="D27" s="143"/>
      <c r="E27" s="143"/>
      <c r="F27" s="144">
        <v>21</v>
      </c>
      <c r="G27" s="144"/>
      <c r="H27" s="61">
        <f t="shared" si="0"/>
        <v>0.1065989847715736</v>
      </c>
      <c r="I27" s="100" t="str">
        <f t="shared" si="1"/>
        <v/>
      </c>
      <c r="J27" s="100">
        <f t="shared" si="2"/>
        <v>1</v>
      </c>
      <c r="N27" s="53"/>
    </row>
    <row r="28" spans="2:14" ht="15.75" x14ac:dyDescent="0.25">
      <c r="B28" s="59" t="s">
        <v>115</v>
      </c>
      <c r="C28" s="141" t="s">
        <v>116</v>
      </c>
      <c r="D28" s="141"/>
      <c r="E28" s="141"/>
      <c r="F28" s="145">
        <v>20</v>
      </c>
      <c r="G28" s="145"/>
      <c r="H28" s="62">
        <f t="shared" si="0"/>
        <v>0.10152284263959391</v>
      </c>
      <c r="I28" s="100" t="str">
        <f t="shared" si="1"/>
        <v/>
      </c>
      <c r="J28" s="100">
        <f t="shared" si="2"/>
        <v>1</v>
      </c>
      <c r="N28" s="53"/>
    </row>
    <row r="29" spans="2:14" ht="15.75" x14ac:dyDescent="0.25">
      <c r="B29" s="59" t="s">
        <v>117</v>
      </c>
      <c r="C29" s="143" t="s">
        <v>118</v>
      </c>
      <c r="D29" s="143"/>
      <c r="E29" s="143"/>
      <c r="F29" s="144">
        <v>19</v>
      </c>
      <c r="G29" s="144"/>
      <c r="H29" s="61">
        <f t="shared" si="0"/>
        <v>9.6446700507614211E-2</v>
      </c>
      <c r="I29" s="100" t="str">
        <f t="shared" si="1"/>
        <v/>
      </c>
      <c r="J29" s="100">
        <f t="shared" si="2"/>
        <v>1</v>
      </c>
      <c r="N29" s="53"/>
    </row>
    <row r="30" spans="2:14" ht="15.75" x14ac:dyDescent="0.25">
      <c r="B30" s="59" t="s">
        <v>119</v>
      </c>
      <c r="C30" s="141" t="s">
        <v>120</v>
      </c>
      <c r="D30" s="141"/>
      <c r="E30" s="141"/>
      <c r="F30" s="145">
        <v>15</v>
      </c>
      <c r="G30" s="145"/>
      <c r="H30" s="62">
        <f t="shared" si="0"/>
        <v>7.6142131979695438E-2</v>
      </c>
      <c r="I30" s="100" t="str">
        <f t="shared" si="1"/>
        <v/>
      </c>
      <c r="J30" s="100">
        <f t="shared" si="2"/>
        <v>1</v>
      </c>
      <c r="N30" s="53"/>
    </row>
    <row r="31" spans="2:14" ht="15.75" x14ac:dyDescent="0.25">
      <c r="B31" s="59" t="s">
        <v>121</v>
      </c>
      <c r="C31" s="143" t="s">
        <v>122</v>
      </c>
      <c r="D31" s="143"/>
      <c r="E31" s="143"/>
      <c r="F31" s="144">
        <v>21</v>
      </c>
      <c r="G31" s="144"/>
      <c r="H31" s="61">
        <f t="shared" si="0"/>
        <v>0.1065989847715736</v>
      </c>
      <c r="I31" s="100" t="str">
        <f t="shared" si="1"/>
        <v/>
      </c>
      <c r="J31" s="100">
        <f t="shared" si="2"/>
        <v>1</v>
      </c>
      <c r="N31" s="53"/>
    </row>
    <row r="32" spans="2:14" ht="15.75" x14ac:dyDescent="0.25">
      <c r="B32" s="59" t="s">
        <v>123</v>
      </c>
      <c r="C32" s="141" t="s">
        <v>124</v>
      </c>
      <c r="D32" s="141"/>
      <c r="E32" s="141"/>
      <c r="F32" s="142">
        <v>23</v>
      </c>
      <c r="G32" s="146"/>
      <c r="H32" s="60">
        <f t="shared" si="0"/>
        <v>0.116751269035533</v>
      </c>
      <c r="I32" s="100" t="str">
        <f t="shared" si="1"/>
        <v/>
      </c>
      <c r="J32" s="100">
        <f t="shared" si="2"/>
        <v>1</v>
      </c>
      <c r="N32" s="53"/>
    </row>
    <row r="33" spans="2:14" ht="15.75" x14ac:dyDescent="0.25">
      <c r="B33" s="59" t="s">
        <v>125</v>
      </c>
      <c r="C33" s="147" t="s">
        <v>126</v>
      </c>
      <c r="D33" s="147"/>
      <c r="E33" s="147"/>
      <c r="F33" s="148">
        <v>5</v>
      </c>
      <c r="G33" s="148"/>
      <c r="H33" s="61">
        <f t="shared" si="0"/>
        <v>2.5380710659898477E-2</v>
      </c>
      <c r="I33" s="100" t="str">
        <f>IF(F33=0,"",C33)</f>
        <v>DEZEMBRO</v>
      </c>
      <c r="J33" s="100">
        <f t="shared" si="2"/>
        <v>1</v>
      </c>
      <c r="N33" s="53"/>
    </row>
    <row r="34" spans="2:14" ht="16.5" thickBot="1" x14ac:dyDescent="0.3">
      <c r="B34" s="52"/>
      <c r="C34" s="149" t="s">
        <v>41</v>
      </c>
      <c r="D34" s="149"/>
      <c r="E34" s="149"/>
      <c r="F34" s="150">
        <v>197</v>
      </c>
      <c r="G34" s="150"/>
      <c r="H34" s="63">
        <f t="shared" si="0"/>
        <v>1</v>
      </c>
      <c r="I34" s="100"/>
      <c r="N34" s="53"/>
    </row>
    <row r="35" spans="2:14" ht="15.75" thickTop="1" x14ac:dyDescent="0.25">
      <c r="B35" s="52"/>
      <c r="J35" s="64"/>
      <c r="N35" s="53"/>
    </row>
    <row r="36" spans="2:14" x14ac:dyDescent="0.25">
      <c r="B36" s="52"/>
      <c r="N36" s="53"/>
    </row>
    <row r="37" spans="2:14" x14ac:dyDescent="0.25">
      <c r="B37" s="52"/>
      <c r="N37" s="53"/>
    </row>
    <row r="38" spans="2:14" x14ac:dyDescent="0.25">
      <c r="B38" s="52"/>
      <c r="N38" s="53"/>
    </row>
    <row r="39" spans="2:14" x14ac:dyDescent="0.25">
      <c r="B39" s="52"/>
      <c r="N39" s="53"/>
    </row>
    <row r="40" spans="2:14" x14ac:dyDescent="0.25">
      <c r="B40" s="52"/>
      <c r="N40" s="53"/>
    </row>
    <row r="41" spans="2:14" x14ac:dyDescent="0.25">
      <c r="B41" s="52"/>
      <c r="N41" s="53"/>
    </row>
    <row r="42" spans="2:14" x14ac:dyDescent="0.25">
      <c r="B42" s="52"/>
      <c r="N42" s="53"/>
    </row>
    <row r="43" spans="2:14" x14ac:dyDescent="0.25">
      <c r="B43" s="52"/>
      <c r="N43" s="53"/>
    </row>
    <row r="44" spans="2:14" x14ac:dyDescent="0.25">
      <c r="B44" s="52"/>
      <c r="N44" s="53"/>
    </row>
    <row r="45" spans="2:14" x14ac:dyDescent="0.25">
      <c r="B45" s="52"/>
      <c r="N45" s="53"/>
    </row>
    <row r="46" spans="2:14" x14ac:dyDescent="0.25">
      <c r="B46" s="52"/>
      <c r="N46" s="53"/>
    </row>
    <row r="47" spans="2:14" x14ac:dyDescent="0.25">
      <c r="B47" s="52"/>
      <c r="N47" s="53"/>
    </row>
    <row r="48" spans="2:14" x14ac:dyDescent="0.25">
      <c r="B48" s="52"/>
      <c r="N48" s="53"/>
    </row>
    <row r="49" spans="2:14" x14ac:dyDescent="0.25">
      <c r="B49" s="52"/>
      <c r="N49" s="53"/>
    </row>
    <row r="50" spans="2:14" x14ac:dyDescent="0.25">
      <c r="B50" s="52"/>
      <c r="N50" s="53"/>
    </row>
    <row r="51" spans="2:14" x14ac:dyDescent="0.25">
      <c r="B51" s="52"/>
      <c r="N51" s="53"/>
    </row>
    <row r="52" spans="2:14" x14ac:dyDescent="0.25">
      <c r="B52" s="65"/>
      <c r="C52" s="66"/>
      <c r="D52" s="66"/>
      <c r="E52" s="66"/>
      <c r="F52" s="66"/>
      <c r="G52" s="66"/>
      <c r="H52" s="66"/>
      <c r="I52" s="66"/>
      <c r="J52" s="66"/>
      <c r="K52" s="66"/>
      <c r="L52" s="66"/>
      <c r="M52" s="66"/>
      <c r="N52" s="67"/>
    </row>
    <row r="54" spans="2:14" ht="18.75" x14ac:dyDescent="0.3">
      <c r="B54" s="49" t="s">
        <v>127</v>
      </c>
      <c r="C54" s="50"/>
      <c r="D54" s="50"/>
      <c r="E54" s="50"/>
      <c r="F54" s="50"/>
      <c r="G54" s="50"/>
      <c r="H54" s="50"/>
      <c r="I54" s="50"/>
      <c r="J54" s="50"/>
      <c r="K54" s="50"/>
      <c r="L54" s="50"/>
      <c r="M54" s="50"/>
      <c r="N54" s="51"/>
    </row>
    <row r="55" spans="2:14" x14ac:dyDescent="0.25">
      <c r="B55" s="52"/>
      <c r="N55" s="53"/>
    </row>
    <row r="56" spans="2:14" ht="18.75" x14ac:dyDescent="0.3">
      <c r="B56" s="68" t="s">
        <v>128</v>
      </c>
      <c r="N56" s="53"/>
    </row>
    <row r="57" spans="2:14" x14ac:dyDescent="0.25">
      <c r="B57" s="52"/>
      <c r="C57" s="151" t="s">
        <v>129</v>
      </c>
      <c r="D57" s="151"/>
      <c r="E57" s="69" t="s">
        <v>130</v>
      </c>
      <c r="F57" s="69" t="s">
        <v>102</v>
      </c>
      <c r="N57" s="53"/>
    </row>
    <row r="58" spans="2:14" x14ac:dyDescent="0.25">
      <c r="B58" s="52"/>
      <c r="C58" s="152" t="s">
        <v>131</v>
      </c>
      <c r="D58" s="152"/>
      <c r="E58" s="70">
        <v>197</v>
      </c>
      <c r="F58" s="71">
        <f>E58/D16</f>
        <v>1</v>
      </c>
      <c r="N58" s="53"/>
    </row>
    <row r="59" spans="2:14" ht="15.75" thickBot="1" x14ac:dyDescent="0.3">
      <c r="B59" s="52"/>
      <c r="C59" s="153" t="s">
        <v>132</v>
      </c>
      <c r="D59" s="153"/>
      <c r="E59" s="72">
        <f>F34-E58</f>
        <v>0</v>
      </c>
      <c r="F59" s="73">
        <f>E59/D16</f>
        <v>0</v>
      </c>
      <c r="N59" s="53"/>
    </row>
    <row r="60" spans="2:14" ht="15.75" thickTop="1" x14ac:dyDescent="0.25">
      <c r="B60" s="52"/>
      <c r="N60" s="53"/>
    </row>
    <row r="61" spans="2:14" ht="18.75" x14ac:dyDescent="0.3">
      <c r="B61" s="154" t="s">
        <v>133</v>
      </c>
      <c r="C61" s="155"/>
      <c r="D61" s="155"/>
      <c r="E61" s="155"/>
      <c r="F61" s="155"/>
      <c r="G61" s="155"/>
      <c r="H61" s="155"/>
      <c r="I61" s="155"/>
      <c r="J61" s="155"/>
      <c r="K61" s="155"/>
      <c r="N61" s="53"/>
    </row>
    <row r="62" spans="2:14" x14ac:dyDescent="0.25">
      <c r="B62" s="52"/>
      <c r="N62" s="53"/>
    </row>
    <row r="63" spans="2:14" ht="15.75" x14ac:dyDescent="0.25">
      <c r="B63" s="52"/>
      <c r="C63" s="156" t="s">
        <v>134</v>
      </c>
      <c r="D63" s="156"/>
      <c r="E63" s="156"/>
      <c r="F63" s="156"/>
      <c r="G63" s="156"/>
      <c r="H63" s="156"/>
      <c r="I63" s="157" t="s">
        <v>101</v>
      </c>
      <c r="J63" s="157"/>
      <c r="K63" s="157" t="s">
        <v>102</v>
      </c>
      <c r="L63" s="157"/>
      <c r="N63" s="53"/>
    </row>
    <row r="64" spans="2:14" ht="15.75" x14ac:dyDescent="0.25">
      <c r="B64" s="59" t="s">
        <v>59</v>
      </c>
      <c r="C64" s="158" t="s">
        <v>3128</v>
      </c>
      <c r="D64" s="158"/>
      <c r="E64" s="158"/>
      <c r="F64" s="158"/>
      <c r="G64" s="158"/>
      <c r="H64" s="158"/>
      <c r="I64" s="159">
        <v>32</v>
      </c>
      <c r="J64" s="159"/>
      <c r="K64" s="160">
        <f>I64/$D$16</f>
        <v>0.16243654822335024</v>
      </c>
      <c r="L64" s="160"/>
      <c r="N64" s="53"/>
    </row>
    <row r="65" spans="2:14" ht="15.75" x14ac:dyDescent="0.25">
      <c r="B65" s="59" t="s">
        <v>60</v>
      </c>
      <c r="C65" s="158" t="s">
        <v>69</v>
      </c>
      <c r="D65" s="158"/>
      <c r="E65" s="158"/>
      <c r="F65" s="158"/>
      <c r="G65" s="158"/>
      <c r="H65" s="158"/>
      <c r="I65" s="159">
        <v>3</v>
      </c>
      <c r="J65" s="159"/>
      <c r="K65" s="160">
        <f t="shared" ref="K65:K90" si="3">I65/$D$16</f>
        <v>1.5228426395939087E-2</v>
      </c>
      <c r="L65" s="160"/>
      <c r="N65" s="53"/>
    </row>
    <row r="66" spans="2:14" ht="15.75" x14ac:dyDescent="0.25">
      <c r="B66" s="59" t="s">
        <v>62</v>
      </c>
      <c r="C66" s="158" t="s">
        <v>70</v>
      </c>
      <c r="D66" s="158"/>
      <c r="E66" s="158"/>
      <c r="F66" s="158"/>
      <c r="G66" s="158"/>
      <c r="H66" s="158"/>
      <c r="I66" s="159">
        <v>0</v>
      </c>
      <c r="J66" s="159"/>
      <c r="K66" s="160">
        <f t="shared" si="3"/>
        <v>0</v>
      </c>
      <c r="L66" s="160"/>
      <c r="N66" s="53"/>
    </row>
    <row r="67" spans="2:14" ht="15.75" x14ac:dyDescent="0.25">
      <c r="B67" s="59" t="s">
        <v>27</v>
      </c>
      <c r="C67" s="158" t="s">
        <v>71</v>
      </c>
      <c r="D67" s="158"/>
      <c r="E67" s="158"/>
      <c r="F67" s="158"/>
      <c r="G67" s="158"/>
      <c r="H67" s="158"/>
      <c r="I67" s="159">
        <v>6</v>
      </c>
      <c r="J67" s="159"/>
      <c r="K67" s="160">
        <f t="shared" si="3"/>
        <v>3.0456852791878174E-2</v>
      </c>
      <c r="L67" s="160"/>
      <c r="N67" s="53"/>
    </row>
    <row r="68" spans="2:14" ht="15.75" x14ac:dyDescent="0.25">
      <c r="B68" s="59" t="s">
        <v>33</v>
      </c>
      <c r="C68" s="158" t="s">
        <v>72</v>
      </c>
      <c r="D68" s="158"/>
      <c r="E68" s="158"/>
      <c r="F68" s="158"/>
      <c r="G68" s="158"/>
      <c r="H68" s="158"/>
      <c r="I68" s="159">
        <v>22</v>
      </c>
      <c r="J68" s="159"/>
      <c r="K68" s="160">
        <f t="shared" si="3"/>
        <v>0.1116751269035533</v>
      </c>
      <c r="L68" s="160"/>
      <c r="N68" s="53"/>
    </row>
    <row r="69" spans="2:14" ht="15.75" x14ac:dyDescent="0.25">
      <c r="B69" s="59" t="s">
        <v>32</v>
      </c>
      <c r="C69" s="158" t="s">
        <v>73</v>
      </c>
      <c r="D69" s="158"/>
      <c r="E69" s="158"/>
      <c r="F69" s="158"/>
      <c r="G69" s="158"/>
      <c r="H69" s="158"/>
      <c r="I69" s="159">
        <v>0</v>
      </c>
      <c r="J69" s="159"/>
      <c r="K69" s="160">
        <f t="shared" si="3"/>
        <v>0</v>
      </c>
      <c r="L69" s="160"/>
      <c r="N69" s="53"/>
    </row>
    <row r="70" spans="2:14" ht="15.75" x14ac:dyDescent="0.25">
      <c r="B70" s="59" t="s">
        <v>34</v>
      </c>
      <c r="C70" s="158" t="s">
        <v>74</v>
      </c>
      <c r="D70" s="158"/>
      <c r="E70" s="158"/>
      <c r="F70" s="158"/>
      <c r="G70" s="158"/>
      <c r="H70" s="158"/>
      <c r="I70" s="159">
        <v>11</v>
      </c>
      <c r="J70" s="159"/>
      <c r="K70" s="160">
        <f t="shared" si="3"/>
        <v>5.5837563451776651E-2</v>
      </c>
      <c r="L70" s="160"/>
      <c r="N70" s="53"/>
    </row>
    <row r="71" spans="2:14" ht="15.75" x14ac:dyDescent="0.25">
      <c r="B71" s="59" t="s">
        <v>38</v>
      </c>
      <c r="C71" s="158" t="s">
        <v>42</v>
      </c>
      <c r="D71" s="158"/>
      <c r="E71" s="158"/>
      <c r="F71" s="158"/>
      <c r="G71" s="158"/>
      <c r="H71" s="158"/>
      <c r="I71" s="159">
        <v>1</v>
      </c>
      <c r="J71" s="159"/>
      <c r="K71" s="160">
        <f t="shared" si="3"/>
        <v>5.076142131979695E-3</v>
      </c>
      <c r="L71" s="160"/>
      <c r="N71" s="53"/>
    </row>
    <row r="72" spans="2:14" ht="15.75" x14ac:dyDescent="0.25">
      <c r="B72" s="59" t="s">
        <v>36</v>
      </c>
      <c r="C72" s="158" t="s">
        <v>75</v>
      </c>
      <c r="D72" s="158"/>
      <c r="E72" s="158"/>
      <c r="F72" s="158"/>
      <c r="G72" s="158"/>
      <c r="H72" s="158"/>
      <c r="I72" s="159">
        <v>14</v>
      </c>
      <c r="J72" s="159"/>
      <c r="K72" s="160">
        <f t="shared" si="3"/>
        <v>7.1065989847715741E-2</v>
      </c>
      <c r="L72" s="160"/>
      <c r="N72" s="53"/>
    </row>
    <row r="73" spans="2:14" ht="15.75" x14ac:dyDescent="0.25">
      <c r="B73" s="59" t="s">
        <v>28</v>
      </c>
      <c r="C73" s="158" t="s">
        <v>76</v>
      </c>
      <c r="D73" s="158"/>
      <c r="E73" s="158"/>
      <c r="F73" s="158"/>
      <c r="G73" s="158"/>
      <c r="H73" s="158"/>
      <c r="I73" s="159">
        <v>21</v>
      </c>
      <c r="J73" s="159"/>
      <c r="K73" s="160">
        <f t="shared" si="3"/>
        <v>0.1065989847715736</v>
      </c>
      <c r="L73" s="160"/>
      <c r="N73" s="53"/>
    </row>
    <row r="74" spans="2:14" ht="15.75" x14ac:dyDescent="0.25">
      <c r="B74" s="59" t="s">
        <v>54</v>
      </c>
      <c r="C74" s="158" t="s">
        <v>3129</v>
      </c>
      <c r="D74" s="158"/>
      <c r="E74" s="158"/>
      <c r="F74" s="158"/>
      <c r="G74" s="158"/>
      <c r="H74" s="158"/>
      <c r="I74" s="159">
        <v>0</v>
      </c>
      <c r="J74" s="159"/>
      <c r="K74" s="160">
        <f t="shared" si="3"/>
        <v>0</v>
      </c>
      <c r="L74" s="160"/>
      <c r="N74" s="53"/>
    </row>
    <row r="75" spans="2:14" ht="15.75" x14ac:dyDescent="0.25">
      <c r="B75" s="59" t="s">
        <v>31</v>
      </c>
      <c r="C75" s="158" t="s">
        <v>78</v>
      </c>
      <c r="D75" s="158"/>
      <c r="E75" s="158"/>
      <c r="F75" s="158"/>
      <c r="G75" s="158"/>
      <c r="H75" s="158"/>
      <c r="I75" s="159">
        <v>9</v>
      </c>
      <c r="J75" s="159"/>
      <c r="K75" s="160">
        <f t="shared" si="3"/>
        <v>4.5685279187817257E-2</v>
      </c>
      <c r="L75" s="160"/>
      <c r="N75" s="53"/>
    </row>
    <row r="76" spans="2:14" ht="15.75" x14ac:dyDescent="0.25">
      <c r="B76" s="59" t="s">
        <v>26</v>
      </c>
      <c r="C76" s="158" t="s">
        <v>79</v>
      </c>
      <c r="D76" s="158"/>
      <c r="E76" s="158"/>
      <c r="F76" s="158"/>
      <c r="G76" s="158"/>
      <c r="H76" s="158"/>
      <c r="I76" s="159">
        <v>8</v>
      </c>
      <c r="J76" s="159"/>
      <c r="K76" s="160">
        <f t="shared" si="3"/>
        <v>4.060913705583756E-2</v>
      </c>
      <c r="L76" s="160"/>
      <c r="N76" s="53"/>
    </row>
    <row r="77" spans="2:14" ht="15.75" x14ac:dyDescent="0.25">
      <c r="B77" s="59" t="s">
        <v>53</v>
      </c>
      <c r="C77" s="158" t="s">
        <v>80</v>
      </c>
      <c r="D77" s="158"/>
      <c r="E77" s="158"/>
      <c r="F77" s="158"/>
      <c r="G77" s="158"/>
      <c r="H77" s="158"/>
      <c r="I77" s="159">
        <v>3</v>
      </c>
      <c r="J77" s="159"/>
      <c r="K77" s="160">
        <f t="shared" si="3"/>
        <v>1.5228426395939087E-2</v>
      </c>
      <c r="L77" s="160"/>
      <c r="N77" s="53"/>
    </row>
    <row r="78" spans="2:14" ht="15.75" x14ac:dyDescent="0.25">
      <c r="B78" s="59" t="s">
        <v>35</v>
      </c>
      <c r="C78" s="158" t="s">
        <v>81</v>
      </c>
      <c r="D78" s="158"/>
      <c r="E78" s="158"/>
      <c r="F78" s="158"/>
      <c r="G78" s="158"/>
      <c r="H78" s="158"/>
      <c r="I78" s="159">
        <v>0</v>
      </c>
      <c r="J78" s="159"/>
      <c r="K78" s="160">
        <f t="shared" si="3"/>
        <v>0</v>
      </c>
      <c r="L78" s="160"/>
      <c r="N78" s="53"/>
    </row>
    <row r="79" spans="2:14" ht="15.75" x14ac:dyDescent="0.25">
      <c r="B79" s="59" t="s">
        <v>63</v>
      </c>
      <c r="C79" s="158" t="s">
        <v>82</v>
      </c>
      <c r="D79" s="158"/>
      <c r="E79" s="158"/>
      <c r="F79" s="158"/>
      <c r="G79" s="158"/>
      <c r="H79" s="158"/>
      <c r="I79" s="159">
        <v>0</v>
      </c>
      <c r="J79" s="159"/>
      <c r="K79" s="160">
        <f t="shared" si="3"/>
        <v>0</v>
      </c>
      <c r="L79" s="160"/>
      <c r="N79" s="53"/>
    </row>
    <row r="80" spans="2:14" ht="15.75" x14ac:dyDescent="0.25">
      <c r="B80" s="59" t="s">
        <v>61</v>
      </c>
      <c r="C80" s="158" t="s">
        <v>83</v>
      </c>
      <c r="D80" s="158"/>
      <c r="E80" s="158"/>
      <c r="F80" s="158"/>
      <c r="G80" s="158"/>
      <c r="H80" s="158"/>
      <c r="I80" s="159">
        <v>0</v>
      </c>
      <c r="J80" s="159"/>
      <c r="K80" s="160">
        <f t="shared" si="3"/>
        <v>0</v>
      </c>
      <c r="L80" s="160"/>
      <c r="N80" s="53"/>
    </row>
    <row r="81" spans="2:14" ht="15.75" x14ac:dyDescent="0.25">
      <c r="B81" s="59" t="s">
        <v>52</v>
      </c>
      <c r="C81" s="158" t="s">
        <v>84</v>
      </c>
      <c r="D81" s="158"/>
      <c r="E81" s="158"/>
      <c r="F81" s="158"/>
      <c r="G81" s="158"/>
      <c r="H81" s="158"/>
      <c r="I81" s="159">
        <v>14</v>
      </c>
      <c r="J81" s="159"/>
      <c r="K81" s="160">
        <f t="shared" si="3"/>
        <v>7.1065989847715741E-2</v>
      </c>
      <c r="L81" s="160"/>
      <c r="N81" s="53"/>
    </row>
    <row r="82" spans="2:14" ht="15.75" x14ac:dyDescent="0.25">
      <c r="B82" s="59" t="s">
        <v>30</v>
      </c>
      <c r="C82" s="158" t="s">
        <v>85</v>
      </c>
      <c r="D82" s="158"/>
      <c r="E82" s="158"/>
      <c r="F82" s="158"/>
      <c r="G82" s="158"/>
      <c r="H82" s="158"/>
      <c r="I82" s="159">
        <v>13</v>
      </c>
      <c r="J82" s="159"/>
      <c r="K82" s="160">
        <f t="shared" si="3"/>
        <v>6.5989847715736044E-2</v>
      </c>
      <c r="L82" s="160"/>
      <c r="N82" s="53"/>
    </row>
    <row r="83" spans="2:14" ht="15.75" x14ac:dyDescent="0.25">
      <c r="B83" s="59" t="s">
        <v>29</v>
      </c>
      <c r="C83" s="158" t="s">
        <v>86</v>
      </c>
      <c r="D83" s="158"/>
      <c r="E83" s="158"/>
      <c r="F83" s="158"/>
      <c r="G83" s="158"/>
      <c r="H83" s="158"/>
      <c r="I83" s="159">
        <v>13</v>
      </c>
      <c r="J83" s="159"/>
      <c r="K83" s="160">
        <f t="shared" si="3"/>
        <v>6.5989847715736044E-2</v>
      </c>
      <c r="L83" s="160"/>
      <c r="N83" s="53"/>
    </row>
    <row r="84" spans="2:14" ht="15.75" x14ac:dyDescent="0.25">
      <c r="B84" s="59" t="s">
        <v>51</v>
      </c>
      <c r="C84" s="158" t="s">
        <v>180</v>
      </c>
      <c r="D84" s="158"/>
      <c r="E84" s="158"/>
      <c r="F84" s="158"/>
      <c r="G84" s="158"/>
      <c r="H84" s="158"/>
      <c r="I84" s="159">
        <v>26</v>
      </c>
      <c r="J84" s="159"/>
      <c r="K84" s="160">
        <f t="shared" si="3"/>
        <v>0.13197969543147209</v>
      </c>
      <c r="L84" s="160"/>
      <c r="N84" s="53"/>
    </row>
    <row r="85" spans="2:14" ht="15.75" x14ac:dyDescent="0.25">
      <c r="B85" s="59" t="s">
        <v>37</v>
      </c>
      <c r="C85" s="158" t="s">
        <v>43</v>
      </c>
      <c r="D85" s="158"/>
      <c r="E85" s="158"/>
      <c r="F85" s="158"/>
      <c r="G85" s="158"/>
      <c r="H85" s="158"/>
      <c r="I85" s="159">
        <v>0</v>
      </c>
      <c r="J85" s="159"/>
      <c r="K85" s="160">
        <f t="shared" si="3"/>
        <v>0</v>
      </c>
      <c r="L85" s="160"/>
      <c r="N85" s="53"/>
    </row>
    <row r="86" spans="2:14" ht="15.75" x14ac:dyDescent="0.25">
      <c r="B86" s="59" t="s">
        <v>64</v>
      </c>
      <c r="C86" s="158" t="s">
        <v>44</v>
      </c>
      <c r="D86" s="158"/>
      <c r="E86" s="158"/>
      <c r="F86" s="158"/>
      <c r="G86" s="158"/>
      <c r="H86" s="158"/>
      <c r="I86" s="159">
        <v>0</v>
      </c>
      <c r="J86" s="159"/>
      <c r="K86" s="160">
        <f t="shared" si="3"/>
        <v>0</v>
      </c>
      <c r="L86" s="160"/>
      <c r="N86" s="53"/>
    </row>
    <row r="87" spans="2:14" ht="15.75" x14ac:dyDescent="0.25">
      <c r="B87" s="59" t="s">
        <v>55</v>
      </c>
      <c r="C87" s="158" t="s">
        <v>45</v>
      </c>
      <c r="D87" s="158"/>
      <c r="E87" s="158"/>
      <c r="F87" s="158"/>
      <c r="G87" s="158"/>
      <c r="H87" s="158"/>
      <c r="I87" s="159">
        <v>0</v>
      </c>
      <c r="J87" s="159"/>
      <c r="K87" s="160">
        <f t="shared" si="3"/>
        <v>0</v>
      </c>
      <c r="L87" s="160"/>
      <c r="N87" s="53"/>
    </row>
    <row r="88" spans="2:14" ht="15.75" x14ac:dyDescent="0.25">
      <c r="B88" s="59" t="s">
        <v>50</v>
      </c>
      <c r="C88" s="158" t="s">
        <v>46</v>
      </c>
      <c r="D88" s="158"/>
      <c r="E88" s="158"/>
      <c r="F88" s="158"/>
      <c r="G88" s="158"/>
      <c r="H88" s="158"/>
      <c r="I88" s="159">
        <v>0</v>
      </c>
      <c r="J88" s="159"/>
      <c r="K88" s="160">
        <f t="shared" si="3"/>
        <v>0</v>
      </c>
      <c r="L88" s="160"/>
      <c r="N88" s="53"/>
    </row>
    <row r="89" spans="2:14" ht="15.75" x14ac:dyDescent="0.25">
      <c r="B89" s="59" t="s">
        <v>65</v>
      </c>
      <c r="C89" s="158" t="s">
        <v>3130</v>
      </c>
      <c r="D89" s="158"/>
      <c r="E89" s="158"/>
      <c r="F89" s="158"/>
      <c r="G89" s="158"/>
      <c r="H89" s="158"/>
      <c r="I89" s="159">
        <v>1</v>
      </c>
      <c r="J89" s="159"/>
      <c r="K89" s="160">
        <f t="shared" si="3"/>
        <v>5.076142131979695E-3</v>
      </c>
      <c r="L89" s="160"/>
      <c r="N89" s="53"/>
    </row>
    <row r="90" spans="2:14" ht="15.75" x14ac:dyDescent="0.25">
      <c r="B90" s="59" t="s">
        <v>66</v>
      </c>
      <c r="C90" s="161" t="s">
        <v>48</v>
      </c>
      <c r="D90" s="161"/>
      <c r="E90" s="161"/>
      <c r="F90" s="161"/>
      <c r="G90" s="161"/>
      <c r="H90" s="161"/>
      <c r="I90" s="159">
        <v>0</v>
      </c>
      <c r="J90" s="159"/>
      <c r="K90" s="160">
        <f t="shared" si="3"/>
        <v>0</v>
      </c>
      <c r="L90" s="160"/>
      <c r="N90" s="53"/>
    </row>
    <row r="91" spans="2:14" ht="16.5" thickBot="1" x14ac:dyDescent="0.3">
      <c r="B91" s="52"/>
      <c r="C91" s="169" t="s">
        <v>41</v>
      </c>
      <c r="D91" s="169"/>
      <c r="E91" s="169"/>
      <c r="F91" s="169"/>
      <c r="G91" s="169"/>
      <c r="H91" s="169"/>
      <c r="I91" s="170">
        <v>197</v>
      </c>
      <c r="J91" s="170"/>
      <c r="K91" s="162">
        <f>SUM(K64:L90)</f>
        <v>1</v>
      </c>
      <c r="L91" s="162"/>
      <c r="N91" s="53"/>
    </row>
    <row r="92" spans="2:14" ht="15.75" thickTop="1" x14ac:dyDescent="0.25">
      <c r="B92" s="52"/>
      <c r="C92" s="163" t="s">
        <v>181</v>
      </c>
      <c r="D92" s="163"/>
      <c r="E92" s="163"/>
      <c r="F92" s="163"/>
      <c r="G92" s="163"/>
      <c r="H92" s="163"/>
      <c r="I92" s="163"/>
      <c r="J92" s="163"/>
      <c r="K92" s="163"/>
      <c r="L92" s="163"/>
      <c r="N92" s="53"/>
    </row>
    <row r="93" spans="2:14" x14ac:dyDescent="0.25">
      <c r="B93" s="52"/>
      <c r="C93" s="164"/>
      <c r="D93" s="164"/>
      <c r="E93" s="164"/>
      <c r="F93" s="164"/>
      <c r="G93" s="164"/>
      <c r="H93" s="164"/>
      <c r="I93" s="164"/>
      <c r="J93" s="164"/>
      <c r="K93" s="164"/>
      <c r="L93" s="164"/>
      <c r="N93" s="53"/>
    </row>
    <row r="94" spans="2:14" x14ac:dyDescent="0.25">
      <c r="B94" s="52"/>
      <c r="C94" s="164"/>
      <c r="D94" s="164"/>
      <c r="E94" s="164"/>
      <c r="F94" s="164"/>
      <c r="G94" s="164"/>
      <c r="H94" s="164"/>
      <c r="I94" s="164"/>
      <c r="J94" s="164"/>
      <c r="K94" s="164"/>
      <c r="L94" s="164"/>
      <c r="N94" s="53"/>
    </row>
    <row r="95" spans="2:14" x14ac:dyDescent="0.25">
      <c r="B95" s="65"/>
      <c r="C95" s="66"/>
      <c r="D95" s="66"/>
      <c r="E95" s="66"/>
      <c r="F95" s="66"/>
      <c r="G95" s="66"/>
      <c r="H95" s="66"/>
      <c r="I95" s="66"/>
      <c r="J95" s="66"/>
      <c r="K95" s="66"/>
      <c r="L95" s="66"/>
      <c r="M95" s="66"/>
      <c r="N95" s="67"/>
    </row>
    <row r="97" spans="2:14" ht="18.75" x14ac:dyDescent="0.3">
      <c r="B97" s="49" t="s">
        <v>135</v>
      </c>
      <c r="C97" s="50"/>
      <c r="D97" s="50"/>
      <c r="E97" s="50"/>
      <c r="F97" s="50"/>
      <c r="G97" s="50"/>
      <c r="H97" s="50"/>
      <c r="I97" s="50"/>
      <c r="J97" s="50"/>
      <c r="K97" s="50"/>
      <c r="L97" s="50"/>
      <c r="M97" s="50"/>
      <c r="N97" s="51"/>
    </row>
    <row r="98" spans="2:14" x14ac:dyDescent="0.25">
      <c r="B98" s="52"/>
      <c r="N98" s="53"/>
    </row>
    <row r="99" spans="2:14" ht="18.75" x14ac:dyDescent="0.3">
      <c r="B99" s="165" t="s">
        <v>136</v>
      </c>
      <c r="C99" s="166"/>
      <c r="D99" s="166"/>
      <c r="E99" s="116">
        <v>24.72</v>
      </c>
      <c r="F99" t="s">
        <v>182</v>
      </c>
      <c r="N99" s="53"/>
    </row>
    <row r="100" spans="2:14" x14ac:dyDescent="0.25">
      <c r="B100" s="52"/>
      <c r="N100" s="53"/>
    </row>
    <row r="101" spans="2:14" ht="18.75" x14ac:dyDescent="0.3">
      <c r="B101" s="68" t="s">
        <v>137</v>
      </c>
      <c r="N101" s="53"/>
    </row>
    <row r="102" spans="2:14" x14ac:dyDescent="0.25">
      <c r="B102" s="52"/>
      <c r="N102" s="53"/>
    </row>
    <row r="103" spans="2:14" x14ac:dyDescent="0.25">
      <c r="B103" s="52"/>
      <c r="C103" s="151" t="s">
        <v>101</v>
      </c>
      <c r="D103" s="151"/>
      <c r="E103" s="151" t="s">
        <v>138</v>
      </c>
      <c r="F103" s="151"/>
      <c r="N103" s="53"/>
    </row>
    <row r="104" spans="2:14" ht="15.75" thickBot="1" x14ac:dyDescent="0.3">
      <c r="B104" s="52"/>
      <c r="C104" s="175">
        <v>153</v>
      </c>
      <c r="D104" s="175"/>
      <c r="E104" s="176">
        <f>C104/D16</f>
        <v>0.7766497461928934</v>
      </c>
      <c r="F104" s="176"/>
      <c r="N104" s="53"/>
    </row>
    <row r="105" spans="2:14" ht="15.75" thickTop="1" x14ac:dyDescent="0.25">
      <c r="B105" s="52"/>
      <c r="N105" s="53"/>
    </row>
    <row r="106" spans="2:14" ht="18.75" x14ac:dyDescent="0.3">
      <c r="B106" s="68" t="s">
        <v>139</v>
      </c>
      <c r="N106" s="53"/>
    </row>
    <row r="107" spans="2:14" x14ac:dyDescent="0.25">
      <c r="B107" s="52"/>
      <c r="N107" s="53"/>
    </row>
    <row r="108" spans="2:14" x14ac:dyDescent="0.25">
      <c r="B108" s="52"/>
      <c r="C108" s="151" t="s">
        <v>140</v>
      </c>
      <c r="D108" s="151"/>
      <c r="E108" s="151"/>
      <c r="F108" s="69" t="s">
        <v>130</v>
      </c>
      <c r="G108" s="69" t="s">
        <v>102</v>
      </c>
      <c r="N108" s="53"/>
    </row>
    <row r="109" spans="2:14" x14ac:dyDescent="0.25">
      <c r="B109" s="52"/>
      <c r="C109" s="177" t="s">
        <v>12</v>
      </c>
      <c r="D109" s="177"/>
      <c r="E109" s="177"/>
      <c r="F109" s="94">
        <v>154</v>
      </c>
      <c r="G109" s="71">
        <f>F109/$F$113</f>
        <v>0.78172588832487311</v>
      </c>
      <c r="H109" s="74"/>
      <c r="I109" s="74"/>
      <c r="J109" s="74"/>
      <c r="K109" s="74"/>
      <c r="L109" s="74"/>
      <c r="N109" s="53"/>
    </row>
    <row r="110" spans="2:14" x14ac:dyDescent="0.25">
      <c r="B110" s="52"/>
      <c r="C110" s="171" t="s">
        <v>13</v>
      </c>
      <c r="D110" s="171"/>
      <c r="E110" s="171"/>
      <c r="F110" s="105">
        <v>1</v>
      </c>
      <c r="G110" s="75">
        <f>F110/$F$113</f>
        <v>5.076142131979695E-3</v>
      </c>
      <c r="H110" s="74"/>
      <c r="I110" s="74"/>
      <c r="J110" s="74"/>
      <c r="K110" s="74"/>
      <c r="L110" s="74"/>
      <c r="N110" s="53"/>
    </row>
    <row r="111" spans="2:14" x14ac:dyDescent="0.25">
      <c r="B111" s="52"/>
      <c r="C111" s="177" t="s">
        <v>14</v>
      </c>
      <c r="D111" s="177"/>
      <c r="E111" s="177"/>
      <c r="F111" s="94">
        <v>12</v>
      </c>
      <c r="G111" s="71">
        <f>F111/$F$113</f>
        <v>6.0913705583756347E-2</v>
      </c>
      <c r="H111" s="74"/>
      <c r="I111" s="74"/>
      <c r="J111" s="74"/>
      <c r="K111" s="74"/>
      <c r="L111" s="74"/>
      <c r="N111" s="53"/>
    </row>
    <row r="112" spans="2:14" x14ac:dyDescent="0.25">
      <c r="B112" s="52"/>
      <c r="C112" s="171" t="s">
        <v>15</v>
      </c>
      <c r="D112" s="171"/>
      <c r="E112" s="171"/>
      <c r="F112" s="105">
        <v>30</v>
      </c>
      <c r="G112" s="75">
        <f>F112/$F$113</f>
        <v>0.15228426395939088</v>
      </c>
      <c r="H112" s="76"/>
      <c r="I112" s="76"/>
      <c r="J112" s="76"/>
      <c r="K112" s="76"/>
      <c r="L112" s="76"/>
      <c r="N112" s="53"/>
    </row>
    <row r="113" spans="2:16" ht="15.75" thickBot="1" x14ac:dyDescent="0.3">
      <c r="B113" s="52"/>
      <c r="C113" s="172" t="s">
        <v>41</v>
      </c>
      <c r="D113" s="172"/>
      <c r="E113" s="172"/>
      <c r="F113" s="102">
        <v>197</v>
      </c>
      <c r="G113" s="103">
        <f>F113/$F$113</f>
        <v>1</v>
      </c>
      <c r="H113" s="74"/>
      <c r="I113" s="74"/>
      <c r="J113" s="74"/>
      <c r="K113" s="74"/>
      <c r="L113" s="74"/>
      <c r="N113" s="53"/>
    </row>
    <row r="114" spans="2:16" ht="15.75" thickTop="1" x14ac:dyDescent="0.25">
      <c r="B114" s="52"/>
      <c r="N114" s="53"/>
    </row>
    <row r="115" spans="2:16" x14ac:dyDescent="0.25">
      <c r="B115" s="52"/>
      <c r="N115" s="53"/>
    </row>
    <row r="116" spans="2:16" x14ac:dyDescent="0.25">
      <c r="B116" s="52"/>
      <c r="N116" s="53"/>
    </row>
    <row r="117" spans="2:16" x14ac:dyDescent="0.25">
      <c r="B117" s="52"/>
      <c r="N117" s="53"/>
    </row>
    <row r="118" spans="2:16" x14ac:dyDescent="0.25">
      <c r="B118" s="52"/>
      <c r="N118" s="53"/>
    </row>
    <row r="119" spans="2:16" x14ac:dyDescent="0.25">
      <c r="B119" s="52"/>
      <c r="N119" s="53"/>
    </row>
    <row r="120" spans="2:16" x14ac:dyDescent="0.25">
      <c r="B120" s="52"/>
      <c r="N120" s="53"/>
    </row>
    <row r="121" spans="2:16" x14ac:dyDescent="0.25">
      <c r="B121" s="52"/>
      <c r="N121" s="53"/>
    </row>
    <row r="122" spans="2:16" x14ac:dyDescent="0.25">
      <c r="B122" s="52"/>
      <c r="N122" s="53"/>
    </row>
    <row r="123" spans="2:16" ht="18.75" x14ac:dyDescent="0.25">
      <c r="B123" s="77" t="s">
        <v>141</v>
      </c>
      <c r="N123" s="53"/>
    </row>
    <row r="124" spans="2:16" x14ac:dyDescent="0.25">
      <c r="B124" s="52"/>
      <c r="N124" s="53"/>
    </row>
    <row r="125" spans="2:16" ht="15.75" x14ac:dyDescent="0.25">
      <c r="B125" s="52"/>
      <c r="C125" s="140" t="s">
        <v>140</v>
      </c>
      <c r="D125" s="140"/>
      <c r="E125" s="78" t="s">
        <v>130</v>
      </c>
      <c r="F125" s="78" t="s">
        <v>102</v>
      </c>
      <c r="N125" s="53"/>
    </row>
    <row r="126" spans="2:16" ht="15.75" customHeight="1" x14ac:dyDescent="0.25">
      <c r="B126" s="52"/>
      <c r="C126" s="173" t="s">
        <v>3131</v>
      </c>
      <c r="D126" s="173"/>
      <c r="E126" s="104">
        <v>8</v>
      </c>
      <c r="F126" s="111">
        <f t="shared" ref="F126:F131" si="4">E126/$E$131</f>
        <v>0.66666666666666663</v>
      </c>
      <c r="N126" s="53"/>
    </row>
    <row r="127" spans="2:16" ht="15.75" customHeight="1" x14ac:dyDescent="0.25">
      <c r="B127" s="52"/>
      <c r="C127" s="174" t="s">
        <v>17</v>
      </c>
      <c r="D127" s="174"/>
      <c r="E127" s="79">
        <v>0</v>
      </c>
      <c r="F127" s="112">
        <f t="shared" si="4"/>
        <v>0</v>
      </c>
      <c r="G127" s="80"/>
      <c r="H127" s="80"/>
      <c r="J127" s="80"/>
      <c r="L127" s="80"/>
      <c r="N127" s="53"/>
      <c r="P127" s="80"/>
    </row>
    <row r="128" spans="2:16" ht="15.75" x14ac:dyDescent="0.25">
      <c r="B128" s="52"/>
      <c r="C128" s="167" t="s">
        <v>56</v>
      </c>
      <c r="D128" s="167"/>
      <c r="E128" s="109">
        <v>1</v>
      </c>
      <c r="F128" s="113">
        <f t="shared" si="4"/>
        <v>8.3333333333333329E-2</v>
      </c>
      <c r="G128" s="80"/>
      <c r="H128" s="80"/>
      <c r="J128" s="80"/>
      <c r="L128" s="80"/>
      <c r="N128" s="53"/>
      <c r="P128" s="80"/>
    </row>
    <row r="129" spans="2:16" ht="29.25" customHeight="1" x14ac:dyDescent="0.25">
      <c r="B129" s="52"/>
      <c r="C129" s="168" t="s">
        <v>57</v>
      </c>
      <c r="D129" s="168"/>
      <c r="E129" s="110">
        <v>0</v>
      </c>
      <c r="F129" s="114">
        <f t="shared" si="4"/>
        <v>0</v>
      </c>
      <c r="G129" s="80"/>
      <c r="H129" s="80"/>
      <c r="J129" s="80"/>
      <c r="L129" s="80"/>
      <c r="N129" s="53"/>
      <c r="P129" s="80"/>
    </row>
    <row r="130" spans="2:16" ht="44.25" customHeight="1" x14ac:dyDescent="0.25">
      <c r="B130" s="52"/>
      <c r="C130" s="167" t="s">
        <v>58</v>
      </c>
      <c r="D130" s="167"/>
      <c r="E130" s="109">
        <v>3</v>
      </c>
      <c r="F130" s="115">
        <f t="shared" si="4"/>
        <v>0.25</v>
      </c>
      <c r="J130" s="74"/>
      <c r="N130" s="53"/>
    </row>
    <row r="131" spans="2:16" ht="16.5" thickBot="1" x14ac:dyDescent="0.3">
      <c r="B131" s="52"/>
      <c r="C131" s="178" t="s">
        <v>41</v>
      </c>
      <c r="D131" s="178"/>
      <c r="E131" s="81">
        <v>12</v>
      </c>
      <c r="F131" s="82">
        <f t="shared" si="4"/>
        <v>1</v>
      </c>
      <c r="N131" s="53"/>
    </row>
    <row r="132" spans="2:16" ht="15.75" thickTop="1" x14ac:dyDescent="0.25">
      <c r="B132" s="52"/>
      <c r="N132" s="53"/>
    </row>
    <row r="133" spans="2:16" x14ac:dyDescent="0.25">
      <c r="B133" s="52"/>
      <c r="N133" s="53"/>
    </row>
    <row r="134" spans="2:16" ht="15.75" x14ac:dyDescent="0.25">
      <c r="B134" s="52"/>
      <c r="C134" s="108"/>
      <c r="D134" s="108"/>
      <c r="E134" s="106"/>
      <c r="F134" s="107"/>
      <c r="N134" s="53"/>
    </row>
    <row r="135" spans="2:16" x14ac:dyDescent="0.25">
      <c r="B135" s="52"/>
      <c r="N135" s="53"/>
    </row>
    <row r="136" spans="2:16" x14ac:dyDescent="0.25">
      <c r="B136" s="52"/>
      <c r="N136" s="53"/>
    </row>
    <row r="137" spans="2:16" x14ac:dyDescent="0.25">
      <c r="B137" s="65"/>
      <c r="C137" s="66"/>
      <c r="D137" s="66"/>
      <c r="E137" s="66"/>
      <c r="F137" s="66"/>
      <c r="G137" s="66"/>
      <c r="H137" s="66"/>
      <c r="I137" s="66"/>
      <c r="J137" s="66"/>
      <c r="K137" s="66"/>
      <c r="L137" s="66"/>
      <c r="M137" s="66"/>
      <c r="N137" s="67"/>
    </row>
    <row r="139" spans="2:16" ht="18.75" x14ac:dyDescent="0.3">
      <c r="B139" s="49" t="s">
        <v>142</v>
      </c>
      <c r="C139" s="50"/>
      <c r="D139" s="50"/>
      <c r="E139" s="50"/>
      <c r="F139" s="50"/>
      <c r="G139" s="50"/>
      <c r="H139" s="50"/>
      <c r="I139" s="50"/>
      <c r="J139" s="50"/>
      <c r="K139" s="50"/>
      <c r="L139" s="50"/>
      <c r="M139" s="50"/>
      <c r="N139" s="51"/>
    </row>
    <row r="140" spans="2:16" x14ac:dyDescent="0.25">
      <c r="B140" s="52"/>
      <c r="N140" s="53"/>
    </row>
    <row r="141" spans="2:16" ht="18.75" x14ac:dyDescent="0.3">
      <c r="B141" s="68" t="s">
        <v>143</v>
      </c>
      <c r="N141" s="53"/>
    </row>
    <row r="142" spans="2:16" x14ac:dyDescent="0.25">
      <c r="B142" s="52"/>
      <c r="N142" s="53"/>
    </row>
    <row r="143" spans="2:16" ht="15.75" x14ac:dyDescent="0.25">
      <c r="B143" s="52"/>
      <c r="C143" s="179" t="s">
        <v>144</v>
      </c>
      <c r="D143" s="179"/>
      <c r="E143" s="179"/>
      <c r="F143" s="179"/>
      <c r="G143" s="83">
        <v>197</v>
      </c>
      <c r="J143" s="31"/>
      <c r="K143" s="31"/>
      <c r="L143" s="31"/>
      <c r="M143" s="31"/>
      <c r="N143" s="84"/>
      <c r="O143" s="31"/>
      <c r="P143" s="31"/>
    </row>
    <row r="144" spans="2:16" ht="15.75" x14ac:dyDescent="0.25">
      <c r="B144" s="52"/>
      <c r="C144" s="180" t="s">
        <v>145</v>
      </c>
      <c r="D144" s="180"/>
      <c r="E144" s="180"/>
      <c r="F144" s="180"/>
      <c r="G144" s="85">
        <v>0</v>
      </c>
      <c r="J144" s="31"/>
      <c r="K144" s="31"/>
      <c r="L144" s="31"/>
      <c r="M144" s="31"/>
      <c r="N144" s="84"/>
      <c r="O144" s="31"/>
      <c r="P144" s="31"/>
    </row>
    <row r="145" spans="2:16" ht="16.5" thickBot="1" x14ac:dyDescent="0.3">
      <c r="B145" s="52"/>
      <c r="C145" s="181" t="s">
        <v>146</v>
      </c>
      <c r="D145" s="181"/>
      <c r="E145" s="181"/>
      <c r="F145" s="181"/>
      <c r="G145" s="86">
        <v>0</v>
      </c>
      <c r="J145" s="31"/>
      <c r="K145" s="31"/>
      <c r="L145" s="31"/>
      <c r="M145" s="31"/>
      <c r="N145" s="84"/>
      <c r="O145" s="31"/>
      <c r="P145" s="31"/>
    </row>
    <row r="146" spans="2:16" ht="16.5" thickTop="1" x14ac:dyDescent="0.25">
      <c r="B146" s="52"/>
      <c r="C146" s="182"/>
      <c r="D146" s="182"/>
      <c r="E146" s="87"/>
      <c r="F146" s="88"/>
      <c r="G146" s="89"/>
      <c r="J146" s="31"/>
      <c r="K146" s="31"/>
      <c r="L146" s="31"/>
      <c r="M146" s="31"/>
      <c r="N146" s="84"/>
      <c r="O146" s="31"/>
      <c r="P146" s="31"/>
    </row>
    <row r="147" spans="2:16" ht="15.75" x14ac:dyDescent="0.25">
      <c r="B147" s="90" t="s">
        <v>91</v>
      </c>
      <c r="C147" s="179" t="s">
        <v>147</v>
      </c>
      <c r="D147" s="179"/>
      <c r="E147" s="179"/>
      <c r="F147" s="179"/>
      <c r="G147" s="83">
        <v>182</v>
      </c>
      <c r="J147" s="31"/>
      <c r="K147" s="31"/>
      <c r="L147" s="31"/>
      <c r="M147" s="31"/>
      <c r="N147" s="84"/>
      <c r="O147" s="31"/>
      <c r="P147" s="31"/>
    </row>
    <row r="148" spans="2:16" ht="15.75" x14ac:dyDescent="0.25">
      <c r="B148" s="52"/>
      <c r="C148" s="180" t="s">
        <v>148</v>
      </c>
      <c r="D148" s="180"/>
      <c r="E148" s="180"/>
      <c r="F148" s="180"/>
      <c r="G148" s="85">
        <v>15</v>
      </c>
      <c r="J148" s="31"/>
      <c r="K148" s="31"/>
      <c r="L148" s="31"/>
      <c r="M148" s="31"/>
      <c r="N148" s="84"/>
      <c r="O148" s="31"/>
      <c r="P148" s="31"/>
    </row>
    <row r="149" spans="2:16" ht="16.5" thickBot="1" x14ac:dyDescent="0.3">
      <c r="B149" s="52"/>
      <c r="C149" s="181" t="s">
        <v>146</v>
      </c>
      <c r="D149" s="181"/>
      <c r="E149" s="181"/>
      <c r="F149" s="181"/>
      <c r="G149" s="86">
        <v>0</v>
      </c>
      <c r="J149" s="31"/>
      <c r="K149" s="31"/>
      <c r="L149" s="31"/>
      <c r="M149" s="31"/>
      <c r="N149" s="84"/>
      <c r="O149" s="31"/>
      <c r="P149" s="31"/>
    </row>
    <row r="150" spans="2:16" ht="16.5" thickTop="1" x14ac:dyDescent="0.25">
      <c r="B150" s="52"/>
      <c r="C150" s="91"/>
      <c r="D150" s="88"/>
      <c r="E150" s="87"/>
      <c r="F150" s="88"/>
      <c r="G150" s="92"/>
      <c r="J150" s="31"/>
      <c r="K150" s="31"/>
      <c r="L150" s="31"/>
      <c r="M150" s="31"/>
      <c r="N150" s="84"/>
      <c r="O150" s="31"/>
      <c r="P150" s="31"/>
    </row>
    <row r="151" spans="2:16" ht="15.75" x14ac:dyDescent="0.25">
      <c r="B151" s="93" t="s">
        <v>149</v>
      </c>
      <c r="C151" s="179" t="s">
        <v>149</v>
      </c>
      <c r="D151" s="179"/>
      <c r="E151" s="179"/>
      <c r="F151" s="179"/>
      <c r="G151" s="83">
        <v>126</v>
      </c>
      <c r="J151" s="31"/>
      <c r="K151" s="31"/>
      <c r="L151" s="31"/>
      <c r="M151" s="31"/>
      <c r="N151" s="84"/>
      <c r="O151" s="31"/>
      <c r="P151" s="31"/>
    </row>
    <row r="152" spans="2:16" ht="15.75" x14ac:dyDescent="0.25">
      <c r="B152" s="52"/>
      <c r="C152" s="180" t="s">
        <v>150</v>
      </c>
      <c r="D152" s="180"/>
      <c r="E152" s="180"/>
      <c r="F152" s="180"/>
      <c r="G152" s="85">
        <v>71</v>
      </c>
      <c r="J152" s="31"/>
      <c r="K152" s="31"/>
      <c r="L152" s="31"/>
      <c r="M152" s="31"/>
      <c r="N152" s="84"/>
      <c r="O152" s="31"/>
      <c r="P152" s="31"/>
    </row>
    <row r="153" spans="2:16" ht="16.5" thickBot="1" x14ac:dyDescent="0.3">
      <c r="B153" s="52"/>
      <c r="C153" s="181" t="s">
        <v>146</v>
      </c>
      <c r="D153" s="181"/>
      <c r="E153" s="181"/>
      <c r="F153" s="181"/>
      <c r="G153" s="86">
        <v>0</v>
      </c>
      <c r="J153" s="31"/>
      <c r="K153" s="31"/>
      <c r="L153" s="31"/>
      <c r="M153" s="31"/>
      <c r="N153" s="84"/>
      <c r="O153" s="31"/>
      <c r="P153" s="31"/>
    </row>
    <row r="154" spans="2:16" ht="15.75" thickTop="1" x14ac:dyDescent="0.25">
      <c r="B154" s="52"/>
      <c r="E154" s="31"/>
      <c r="F154" s="31"/>
      <c r="G154" s="31"/>
      <c r="H154" s="31"/>
      <c r="I154" s="31"/>
      <c r="J154" s="31"/>
      <c r="K154" s="31"/>
      <c r="L154" s="31"/>
      <c r="M154" s="31"/>
      <c r="N154" s="84"/>
      <c r="O154" s="31"/>
      <c r="P154" s="31"/>
    </row>
    <row r="155" spans="2:16" x14ac:dyDescent="0.25">
      <c r="B155" s="52"/>
      <c r="N155" s="53"/>
    </row>
    <row r="156" spans="2:16" ht="18.75" x14ac:dyDescent="0.3">
      <c r="B156" s="68" t="s">
        <v>151</v>
      </c>
      <c r="N156" s="53"/>
    </row>
    <row r="157" spans="2:16" x14ac:dyDescent="0.25">
      <c r="B157" s="52"/>
      <c r="N157" s="53"/>
    </row>
    <row r="158" spans="2:16" x14ac:dyDescent="0.25">
      <c r="B158" s="52"/>
      <c r="C158" s="151" t="s">
        <v>152</v>
      </c>
      <c r="D158" s="151"/>
      <c r="E158" s="69" t="s">
        <v>130</v>
      </c>
      <c r="F158" s="69" t="s">
        <v>102</v>
      </c>
      <c r="N158" s="53"/>
    </row>
    <row r="159" spans="2:16" x14ac:dyDescent="0.25">
      <c r="B159" s="93" t="s">
        <v>153</v>
      </c>
      <c r="C159" s="152" t="s">
        <v>154</v>
      </c>
      <c r="D159" s="152"/>
      <c r="E159" s="94">
        <v>183</v>
      </c>
      <c r="F159" s="95">
        <f>E159/D16</f>
        <v>0.92893401015228427</v>
      </c>
      <c r="N159" s="53"/>
    </row>
    <row r="160" spans="2:16" ht="15.75" thickBot="1" x14ac:dyDescent="0.3">
      <c r="B160" s="52"/>
      <c r="C160" s="153" t="s">
        <v>155</v>
      </c>
      <c r="D160" s="153"/>
      <c r="E160" s="96">
        <v>14</v>
      </c>
      <c r="F160" s="97">
        <f>E160/D16</f>
        <v>7.1065989847715741E-2</v>
      </c>
      <c r="G160" s="80"/>
      <c r="H160" s="80"/>
      <c r="I160" s="80"/>
      <c r="J160" s="80"/>
      <c r="K160" s="80"/>
      <c r="N160" s="53"/>
    </row>
    <row r="161" spans="2:14" ht="15.75" thickTop="1" x14ac:dyDescent="0.25">
      <c r="B161" s="52"/>
      <c r="F161" s="80"/>
      <c r="G161" s="80"/>
      <c r="H161" s="80"/>
      <c r="I161" s="80"/>
      <c r="J161" s="80"/>
      <c r="K161" s="80"/>
      <c r="N161" s="53"/>
    </row>
    <row r="162" spans="2:14" x14ac:dyDescent="0.25">
      <c r="B162" s="52"/>
      <c r="N162" s="53"/>
    </row>
    <row r="163" spans="2:14" x14ac:dyDescent="0.25">
      <c r="B163" s="52"/>
      <c r="N163" s="53"/>
    </row>
    <row r="164" spans="2:14" x14ac:dyDescent="0.25">
      <c r="B164" s="52"/>
      <c r="N164" s="53"/>
    </row>
    <row r="165" spans="2:14" x14ac:dyDescent="0.25">
      <c r="B165" s="52"/>
      <c r="N165" s="53"/>
    </row>
    <row r="166" spans="2:14" x14ac:dyDescent="0.25">
      <c r="B166" s="52"/>
      <c r="N166" s="53"/>
    </row>
    <row r="167" spans="2:14" x14ac:dyDescent="0.25">
      <c r="B167" s="52"/>
      <c r="N167" s="53"/>
    </row>
    <row r="168" spans="2:14" x14ac:dyDescent="0.25">
      <c r="B168" s="52"/>
      <c r="N168" s="53"/>
    </row>
    <row r="169" spans="2:14" x14ac:dyDescent="0.25">
      <c r="B169" s="52"/>
      <c r="N169" s="53"/>
    </row>
    <row r="170" spans="2:14" x14ac:dyDescent="0.25">
      <c r="B170" s="52"/>
      <c r="N170" s="53"/>
    </row>
    <row r="171" spans="2:14" x14ac:dyDescent="0.25">
      <c r="B171" s="52"/>
      <c r="N171" s="53"/>
    </row>
    <row r="172" spans="2:14" ht="18.75" x14ac:dyDescent="0.3">
      <c r="B172" s="68" t="s">
        <v>156</v>
      </c>
      <c r="N172" s="53"/>
    </row>
    <row r="173" spans="2:14" x14ac:dyDescent="0.25">
      <c r="B173" s="52"/>
      <c r="N173" s="53"/>
    </row>
    <row r="174" spans="2:14" x14ac:dyDescent="0.25">
      <c r="B174" s="52"/>
      <c r="C174" s="183" t="s">
        <v>157</v>
      </c>
      <c r="D174" s="183"/>
      <c r="E174" s="98" t="s">
        <v>130</v>
      </c>
      <c r="F174" s="98" t="s">
        <v>102</v>
      </c>
      <c r="N174" s="53"/>
    </row>
    <row r="175" spans="2:14" x14ac:dyDescent="0.25">
      <c r="B175" s="93" t="s">
        <v>22</v>
      </c>
      <c r="C175" s="152" t="s">
        <v>158</v>
      </c>
      <c r="D175" s="152"/>
      <c r="E175" s="94">
        <v>63</v>
      </c>
      <c r="F175" s="95">
        <f>E175/(E175+E176)</f>
        <v>0.33870967741935482</v>
      </c>
      <c r="G175" s="80"/>
      <c r="H175" s="80"/>
      <c r="I175" s="80"/>
      <c r="J175" s="80"/>
      <c r="K175" s="80"/>
      <c r="N175" s="53"/>
    </row>
    <row r="176" spans="2:14" ht="15.75" thickBot="1" x14ac:dyDescent="0.3">
      <c r="B176" s="52"/>
      <c r="C176" s="153" t="s">
        <v>159</v>
      </c>
      <c r="D176" s="153"/>
      <c r="E176" s="96">
        <v>123</v>
      </c>
      <c r="F176" s="97">
        <f>E176/(E176+E175)</f>
        <v>0.66129032258064513</v>
      </c>
      <c r="G176" s="80"/>
      <c r="H176" s="80"/>
      <c r="I176" s="80"/>
      <c r="J176" s="80"/>
      <c r="K176" s="80"/>
      <c r="N176" s="53"/>
    </row>
    <row r="177" spans="2:14" ht="15.75" thickTop="1" x14ac:dyDescent="0.25">
      <c r="B177" s="52"/>
      <c r="N177" s="53"/>
    </row>
    <row r="178" spans="2:14" x14ac:dyDescent="0.25">
      <c r="B178" s="52"/>
      <c r="N178" s="53"/>
    </row>
    <row r="179" spans="2:14" x14ac:dyDescent="0.25">
      <c r="B179" s="52"/>
      <c r="N179" s="53"/>
    </row>
    <row r="180" spans="2:14" x14ac:dyDescent="0.25">
      <c r="B180" s="52"/>
      <c r="N180" s="53"/>
    </row>
    <row r="181" spans="2:14" x14ac:dyDescent="0.25">
      <c r="B181" s="52"/>
      <c r="N181" s="53"/>
    </row>
    <row r="182" spans="2:14" x14ac:dyDescent="0.25">
      <c r="B182" s="52"/>
      <c r="N182" s="53"/>
    </row>
    <row r="183" spans="2:14" x14ac:dyDescent="0.25">
      <c r="B183" s="52"/>
      <c r="N183" s="53"/>
    </row>
    <row r="184" spans="2:14" x14ac:dyDescent="0.25">
      <c r="B184" s="52"/>
      <c r="N184" s="53"/>
    </row>
    <row r="185" spans="2:14" x14ac:dyDescent="0.25">
      <c r="B185" s="52"/>
      <c r="N185" s="53"/>
    </row>
    <row r="186" spans="2:14" x14ac:dyDescent="0.25">
      <c r="B186" s="65"/>
      <c r="C186" s="66"/>
      <c r="D186" s="66"/>
      <c r="E186" s="66"/>
      <c r="F186" s="66"/>
      <c r="G186" s="66"/>
      <c r="H186" s="66"/>
      <c r="I186" s="66"/>
      <c r="J186" s="66"/>
      <c r="K186" s="66"/>
      <c r="L186" s="66"/>
      <c r="M186" s="66"/>
      <c r="N186" s="67"/>
    </row>
    <row r="188" spans="2:14" ht="18.75" x14ac:dyDescent="0.3">
      <c r="B188" s="49" t="s">
        <v>160</v>
      </c>
      <c r="C188" s="50"/>
      <c r="D188" s="50"/>
      <c r="E188" s="50"/>
      <c r="F188" s="50"/>
      <c r="G188" s="50"/>
      <c r="H188" s="50"/>
      <c r="I188" s="50"/>
      <c r="J188" s="50"/>
      <c r="K188" s="50"/>
      <c r="L188" s="50"/>
      <c r="M188" s="50"/>
      <c r="N188" s="51"/>
    </row>
    <row r="189" spans="2:14" ht="15.75" x14ac:dyDescent="0.25">
      <c r="B189" s="99"/>
      <c r="N189" s="53"/>
    </row>
    <row r="190" spans="2:14" ht="15.75" x14ac:dyDescent="0.25">
      <c r="B190" s="184" t="s">
        <v>161</v>
      </c>
      <c r="C190" s="185"/>
      <c r="D190" s="185"/>
      <c r="E190" s="185"/>
      <c r="F190" s="185"/>
      <c r="G190" s="185"/>
      <c r="H190" s="185"/>
      <c r="I190" s="185"/>
      <c r="J190" s="185"/>
      <c r="K190" s="185"/>
      <c r="L190" s="185"/>
      <c r="M190" s="185"/>
      <c r="N190" s="186"/>
    </row>
    <row r="191" spans="2:14" ht="15.75" x14ac:dyDescent="0.25">
      <c r="B191" s="99"/>
      <c r="N191" s="53"/>
    </row>
    <row r="192" spans="2:14" ht="18.75" x14ac:dyDescent="0.3">
      <c r="B192" s="187" t="s">
        <v>162</v>
      </c>
      <c r="C192" s="188"/>
      <c r="D192" s="188"/>
      <c r="E192" s="188"/>
      <c r="F192" s="188"/>
      <c r="G192" s="188"/>
      <c r="H192" s="188"/>
      <c r="I192" s="188"/>
      <c r="J192" s="188"/>
      <c r="K192" s="188"/>
      <c r="L192" s="188"/>
      <c r="M192" s="188"/>
      <c r="N192" s="189"/>
    </row>
    <row r="193" spans="2:14" ht="15.75" x14ac:dyDescent="0.25">
      <c r="B193" s="184" t="s">
        <v>163</v>
      </c>
      <c r="C193" s="185"/>
      <c r="D193" s="185"/>
      <c r="E193" s="185"/>
      <c r="F193" s="185"/>
      <c r="G193" s="185"/>
      <c r="H193" s="185"/>
      <c r="I193" s="185"/>
      <c r="J193" s="185"/>
      <c r="K193" s="185"/>
      <c r="L193" s="185"/>
      <c r="M193" s="185"/>
      <c r="N193" s="186"/>
    </row>
    <row r="194" spans="2:14" ht="15.75" x14ac:dyDescent="0.25">
      <c r="B194" s="99"/>
      <c r="N194" s="53"/>
    </row>
    <row r="195" spans="2:14" ht="18.75" x14ac:dyDescent="0.3">
      <c r="B195" s="187" t="s">
        <v>164</v>
      </c>
      <c r="C195" s="188"/>
      <c r="D195" s="188"/>
      <c r="E195" s="188"/>
      <c r="F195" s="188"/>
      <c r="G195" s="188"/>
      <c r="H195" s="188"/>
      <c r="I195" s="188"/>
      <c r="J195" s="188"/>
      <c r="K195" s="188"/>
      <c r="L195" s="188"/>
      <c r="M195" s="188"/>
      <c r="N195" s="189"/>
    </row>
    <row r="196" spans="2:14" ht="15.75" x14ac:dyDescent="0.25">
      <c r="B196" s="184" t="s">
        <v>165</v>
      </c>
      <c r="C196" s="185"/>
      <c r="D196" s="185"/>
      <c r="E196" s="185"/>
      <c r="F196" s="185"/>
      <c r="G196" s="185"/>
      <c r="H196" s="185"/>
      <c r="I196" s="185"/>
      <c r="J196" s="185"/>
      <c r="K196" s="185"/>
      <c r="L196" s="185"/>
      <c r="M196" s="185"/>
      <c r="N196" s="186"/>
    </row>
    <row r="197" spans="2:14" ht="15.75" x14ac:dyDescent="0.25">
      <c r="B197" s="184" t="s">
        <v>166</v>
      </c>
      <c r="C197" s="185"/>
      <c r="D197" s="185"/>
      <c r="E197" s="185"/>
      <c r="F197" s="185"/>
      <c r="G197" s="185"/>
      <c r="H197" s="185"/>
      <c r="I197" s="185"/>
      <c r="J197" s="185"/>
      <c r="K197" s="185"/>
      <c r="L197" s="185"/>
      <c r="M197" s="185"/>
      <c r="N197" s="186"/>
    </row>
    <row r="198" spans="2:14" ht="15.75" x14ac:dyDescent="0.25">
      <c r="B198" s="99"/>
      <c r="N198" s="53"/>
    </row>
    <row r="199" spans="2:14" ht="18.75" x14ac:dyDescent="0.3">
      <c r="B199" s="187" t="s">
        <v>167</v>
      </c>
      <c r="C199" s="188"/>
      <c r="D199" s="188"/>
      <c r="E199" s="188"/>
      <c r="F199" s="188"/>
      <c r="G199" s="188"/>
      <c r="H199" s="188"/>
      <c r="I199" s="188"/>
      <c r="J199" s="188"/>
      <c r="K199" s="188"/>
      <c r="L199" s="188"/>
      <c r="M199" s="188"/>
      <c r="N199" s="189"/>
    </row>
    <row r="200" spans="2:14" ht="15.75" x14ac:dyDescent="0.25">
      <c r="B200" s="184" t="s">
        <v>168</v>
      </c>
      <c r="C200" s="185"/>
      <c r="D200" s="185"/>
      <c r="E200" s="185"/>
      <c r="F200" s="185"/>
      <c r="G200" s="185"/>
      <c r="H200" s="185"/>
      <c r="I200" s="185"/>
      <c r="J200" s="185"/>
      <c r="K200" s="185"/>
      <c r="L200" s="185"/>
      <c r="M200" s="185"/>
      <c r="N200" s="186"/>
    </row>
    <row r="201" spans="2:14" ht="15.75" x14ac:dyDescent="0.25">
      <c r="B201" s="184" t="s">
        <v>169</v>
      </c>
      <c r="C201" s="185"/>
      <c r="D201" s="185"/>
      <c r="E201" s="185"/>
      <c r="F201" s="185"/>
      <c r="G201" s="185"/>
      <c r="H201" s="185"/>
      <c r="I201" s="185"/>
      <c r="J201" s="185"/>
      <c r="K201" s="185"/>
      <c r="L201" s="185"/>
      <c r="M201" s="185"/>
      <c r="N201" s="186"/>
    </row>
    <row r="202" spans="2:14" ht="15.75" x14ac:dyDescent="0.25">
      <c r="B202" s="184" t="s">
        <v>170</v>
      </c>
      <c r="C202" s="185"/>
      <c r="D202" s="185"/>
      <c r="E202" s="185"/>
      <c r="F202" s="185"/>
      <c r="G202" s="185"/>
      <c r="H202" s="185"/>
      <c r="I202" s="185"/>
      <c r="J202" s="185"/>
      <c r="K202" s="185"/>
      <c r="L202" s="185"/>
      <c r="M202" s="185"/>
      <c r="N202" s="186"/>
    </row>
    <row r="203" spans="2:14" ht="15.75" x14ac:dyDescent="0.25">
      <c r="B203" s="184" t="s">
        <v>171</v>
      </c>
      <c r="C203" s="185"/>
      <c r="D203" s="185"/>
      <c r="E203" s="185"/>
      <c r="F203" s="185"/>
      <c r="G203" s="185"/>
      <c r="H203" s="185"/>
      <c r="I203" s="185"/>
      <c r="J203" s="185"/>
      <c r="K203" s="185"/>
      <c r="L203" s="185"/>
      <c r="M203" s="185"/>
      <c r="N203" s="186"/>
    </row>
    <row r="204" spans="2:14" ht="15.75" x14ac:dyDescent="0.25">
      <c r="B204" s="184" t="s">
        <v>172</v>
      </c>
      <c r="C204" s="185"/>
      <c r="D204" s="185"/>
      <c r="E204" s="185"/>
      <c r="F204" s="185"/>
      <c r="G204" s="185"/>
      <c r="H204" s="185"/>
      <c r="I204" s="185"/>
      <c r="J204" s="185"/>
      <c r="K204" s="185"/>
      <c r="L204" s="185"/>
      <c r="M204" s="185"/>
      <c r="N204" s="186"/>
    </row>
    <row r="205" spans="2:14" ht="15.75" x14ac:dyDescent="0.25">
      <c r="B205" s="99" t="s">
        <v>173</v>
      </c>
      <c r="N205" s="53"/>
    </row>
    <row r="206" spans="2:14" ht="18.75" x14ac:dyDescent="0.3">
      <c r="B206" s="187" t="s">
        <v>174</v>
      </c>
      <c r="C206" s="188"/>
      <c r="D206" s="188"/>
      <c r="E206" s="188"/>
      <c r="F206" s="188"/>
      <c r="G206" s="188"/>
      <c r="H206" s="188"/>
      <c r="I206" s="188"/>
      <c r="J206" s="188"/>
      <c r="K206" s="188"/>
      <c r="L206" s="188"/>
      <c r="M206" s="188"/>
      <c r="N206" s="189"/>
    </row>
    <row r="207" spans="2:14" ht="15.75" x14ac:dyDescent="0.25">
      <c r="B207" s="190" t="s">
        <v>175</v>
      </c>
      <c r="C207" s="191"/>
      <c r="D207" s="191"/>
      <c r="E207" s="191"/>
      <c r="F207" s="191"/>
      <c r="G207" s="191"/>
      <c r="H207" s="191"/>
      <c r="I207" s="191"/>
      <c r="J207" s="191"/>
      <c r="K207" s="191"/>
      <c r="L207" s="191"/>
      <c r="M207" s="191"/>
      <c r="N207" s="192"/>
    </row>
    <row r="208" spans="2:14" ht="15.75" x14ac:dyDescent="0.25">
      <c r="B208" s="99"/>
      <c r="N208" s="53"/>
    </row>
    <row r="209" spans="2:14" ht="18.75" x14ac:dyDescent="0.3">
      <c r="B209" s="193" t="s">
        <v>176</v>
      </c>
      <c r="C209" s="194"/>
      <c r="D209" s="194"/>
      <c r="E209" s="194"/>
      <c r="F209" s="194"/>
      <c r="G209" s="194"/>
      <c r="H209" s="194"/>
      <c r="I209" s="194"/>
      <c r="J209" s="194"/>
      <c r="K209" s="194"/>
      <c r="L209" s="194"/>
      <c r="M209" s="194"/>
      <c r="N209" s="195"/>
    </row>
  </sheetData>
  <mergeCells count="174">
    <mergeCell ref="B192:N192"/>
    <mergeCell ref="B193:N193"/>
    <mergeCell ref="B195:N195"/>
    <mergeCell ref="B196:N196"/>
    <mergeCell ref="B197:N197"/>
    <mergeCell ref="B199:N199"/>
    <mergeCell ref="B207:N207"/>
    <mergeCell ref="B209:N209"/>
    <mergeCell ref="B200:N200"/>
    <mergeCell ref="B201:N201"/>
    <mergeCell ref="B202:N202"/>
    <mergeCell ref="B203:N203"/>
    <mergeCell ref="B204:N204"/>
    <mergeCell ref="B206:N206"/>
    <mergeCell ref="C152:F152"/>
    <mergeCell ref="C153:F153"/>
    <mergeCell ref="C158:D158"/>
    <mergeCell ref="C159:D159"/>
    <mergeCell ref="C160:D160"/>
    <mergeCell ref="C174:D174"/>
    <mergeCell ref="C175:D175"/>
    <mergeCell ref="C176:D176"/>
    <mergeCell ref="B190:N190"/>
    <mergeCell ref="C131:D131"/>
    <mergeCell ref="C143:F143"/>
    <mergeCell ref="C144:F144"/>
    <mergeCell ref="C145:F145"/>
    <mergeCell ref="C146:D146"/>
    <mergeCell ref="C147:F147"/>
    <mergeCell ref="C148:F148"/>
    <mergeCell ref="C149:F149"/>
    <mergeCell ref="C151:F151"/>
    <mergeCell ref="C128:D128"/>
    <mergeCell ref="C129:D129"/>
    <mergeCell ref="C130:D130"/>
    <mergeCell ref="C91:H91"/>
    <mergeCell ref="I91:J91"/>
    <mergeCell ref="C112:E112"/>
    <mergeCell ref="C113:E113"/>
    <mergeCell ref="C125:D125"/>
    <mergeCell ref="C126:D126"/>
    <mergeCell ref="C127:D127"/>
    <mergeCell ref="C104:D104"/>
    <mergeCell ref="E104:F104"/>
    <mergeCell ref="C108:E108"/>
    <mergeCell ref="C109:E109"/>
    <mergeCell ref="C110:E110"/>
    <mergeCell ref="C111:E111"/>
    <mergeCell ref="K91:L91"/>
    <mergeCell ref="C92:L94"/>
    <mergeCell ref="B99:D99"/>
    <mergeCell ref="C103:D103"/>
    <mergeCell ref="E103:F103"/>
    <mergeCell ref="I89:J89"/>
    <mergeCell ref="K89:L89"/>
    <mergeCell ref="I90:J90"/>
    <mergeCell ref="K90:L90"/>
    <mergeCell ref="C89:H89"/>
    <mergeCell ref="I85:J85"/>
    <mergeCell ref="K85:L85"/>
    <mergeCell ref="I86:J86"/>
    <mergeCell ref="K86:L86"/>
    <mergeCell ref="C85:H85"/>
    <mergeCell ref="C86:H86"/>
    <mergeCell ref="C90:H90"/>
    <mergeCell ref="I87:J87"/>
    <mergeCell ref="K87:L87"/>
    <mergeCell ref="I88:J88"/>
    <mergeCell ref="K88:L88"/>
    <mergeCell ref="C87:H87"/>
    <mergeCell ref="C88:H88"/>
    <mergeCell ref="I81:J81"/>
    <mergeCell ref="K81:L81"/>
    <mergeCell ref="I82:J82"/>
    <mergeCell ref="K82:L82"/>
    <mergeCell ref="C81:H81"/>
    <mergeCell ref="C82:H82"/>
    <mergeCell ref="I83:J83"/>
    <mergeCell ref="K83:L83"/>
    <mergeCell ref="I84:J84"/>
    <mergeCell ref="K84:L84"/>
    <mergeCell ref="C83:H83"/>
    <mergeCell ref="C84:H84"/>
    <mergeCell ref="I77:J77"/>
    <mergeCell ref="K77:L77"/>
    <mergeCell ref="I78:J78"/>
    <mergeCell ref="K78:L78"/>
    <mergeCell ref="C77:H77"/>
    <mergeCell ref="C78:H78"/>
    <mergeCell ref="I79:J79"/>
    <mergeCell ref="K79:L79"/>
    <mergeCell ref="I80:J80"/>
    <mergeCell ref="K80:L80"/>
    <mergeCell ref="C79:H79"/>
    <mergeCell ref="C80:H80"/>
    <mergeCell ref="I73:J73"/>
    <mergeCell ref="K73:L73"/>
    <mergeCell ref="I74:J74"/>
    <mergeCell ref="K74:L74"/>
    <mergeCell ref="C73:H73"/>
    <mergeCell ref="C74:H74"/>
    <mergeCell ref="I75:J75"/>
    <mergeCell ref="K75:L75"/>
    <mergeCell ref="I76:J76"/>
    <mergeCell ref="K76:L76"/>
    <mergeCell ref="C75:H75"/>
    <mergeCell ref="C76:H76"/>
    <mergeCell ref="C70:H70"/>
    <mergeCell ref="I70:J70"/>
    <mergeCell ref="K70:L70"/>
    <mergeCell ref="C71:H71"/>
    <mergeCell ref="I71:J71"/>
    <mergeCell ref="K71:L71"/>
    <mergeCell ref="C72:H72"/>
    <mergeCell ref="I72:J72"/>
    <mergeCell ref="K72:L72"/>
    <mergeCell ref="C67:H67"/>
    <mergeCell ref="I67:J67"/>
    <mergeCell ref="K67:L67"/>
    <mergeCell ref="C68:H68"/>
    <mergeCell ref="I68:J68"/>
    <mergeCell ref="K68:L68"/>
    <mergeCell ref="C69:H69"/>
    <mergeCell ref="I69:J69"/>
    <mergeCell ref="K69:L69"/>
    <mergeCell ref="C64:H64"/>
    <mergeCell ref="I64:J64"/>
    <mergeCell ref="K64:L64"/>
    <mergeCell ref="C65:H65"/>
    <mergeCell ref="I65:J65"/>
    <mergeCell ref="K65:L65"/>
    <mergeCell ref="C66:H66"/>
    <mergeCell ref="I66:J66"/>
    <mergeCell ref="K66:L66"/>
    <mergeCell ref="C33:E33"/>
    <mergeCell ref="F33:G33"/>
    <mergeCell ref="C34:E34"/>
    <mergeCell ref="F34:G34"/>
    <mergeCell ref="C57:D57"/>
    <mergeCell ref="C58:D58"/>
    <mergeCell ref="C59:D59"/>
    <mergeCell ref="B61:K61"/>
    <mergeCell ref="C63:H63"/>
    <mergeCell ref="I63:J63"/>
    <mergeCell ref="K63:L63"/>
    <mergeCell ref="C28:E28"/>
    <mergeCell ref="F28:G28"/>
    <mergeCell ref="C29:E29"/>
    <mergeCell ref="F29:G29"/>
    <mergeCell ref="C30:E30"/>
    <mergeCell ref="F30:G30"/>
    <mergeCell ref="C31:E31"/>
    <mergeCell ref="F31:G31"/>
    <mergeCell ref="C32:E32"/>
    <mergeCell ref="F32:G32"/>
    <mergeCell ref="C23:E23"/>
    <mergeCell ref="F23:G23"/>
    <mergeCell ref="C24:E24"/>
    <mergeCell ref="F24:G24"/>
    <mergeCell ref="C25:E25"/>
    <mergeCell ref="F25:G25"/>
    <mergeCell ref="C26:E26"/>
    <mergeCell ref="F26:G26"/>
    <mergeCell ref="C27:E27"/>
    <mergeCell ref="F27:G27"/>
    <mergeCell ref="C2:N6"/>
    <mergeCell ref="B7:N7"/>
    <mergeCell ref="B8:N8"/>
    <mergeCell ref="B16:C16"/>
    <mergeCell ref="G16:J16"/>
    <mergeCell ref="C21:E21"/>
    <mergeCell ref="F21:G21"/>
    <mergeCell ref="C22:E22"/>
    <mergeCell ref="F22:G22"/>
  </mergeCells>
  <pageMargins left="0.511811024" right="0.511811024" top="0.78740157499999996" bottom="0.78740157499999996" header="0.31496062000000002" footer="0.31496062000000002"/>
  <pageSetup paperSize="9" scale="62" orientation="portrait" r:id="rId1"/>
  <rowBreaks count="4" manualBreakCount="4">
    <brk id="52" max="16383" man="1"/>
    <brk id="95" max="16383" man="1"/>
    <brk id="138" max="16383" man="1"/>
    <brk id="18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9</vt:i4>
      </vt:variant>
    </vt:vector>
  </HeadingPairs>
  <TitlesOfParts>
    <vt:vector size="15" baseType="lpstr">
      <vt:lpstr>Dados 2024</vt:lpstr>
      <vt:lpstr>Dados 2023</vt:lpstr>
      <vt:lpstr>Dados 2022</vt:lpstr>
      <vt:lpstr>Dados 2021</vt:lpstr>
      <vt:lpstr>Dados 2020</vt:lpstr>
      <vt:lpstr>Relatório</vt:lpstr>
      <vt:lpstr>Cidade</vt:lpstr>
      <vt:lpstr>Estado</vt:lpstr>
      <vt:lpstr>MotivoIndef</vt:lpstr>
      <vt:lpstr>Pais</vt:lpstr>
      <vt:lpstr>Pessoa</vt:lpstr>
      <vt:lpstr>Prorrogado</vt:lpstr>
      <vt:lpstr>Secretarias</vt:lpstr>
      <vt:lpstr>Sexo</vt:lpstr>
      <vt:lpstr>TipoResposta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Alabarce Santana</dc:creator>
  <cp:lastModifiedBy>Rodrigo Alabarce</cp:lastModifiedBy>
  <cp:lastPrinted>2024-04-18T15:23:01Z</cp:lastPrinted>
  <dcterms:created xsi:type="dcterms:W3CDTF">2017-03-02T12:53:46Z</dcterms:created>
  <dcterms:modified xsi:type="dcterms:W3CDTF">2024-04-18T15:34:24Z</dcterms:modified>
</cp:coreProperties>
</file>