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Q6VC84V\Users\Carlos\Documents\GTER\Tribunal de Contas\PROGRAMA NACIONAL DE TRANSPARÊNCIA PÚBLICA - PNTP\"/>
    </mc:Choice>
  </mc:AlternateContent>
  <xr:revisionPtr revIDLastSave="0" documentId="13_ncr:1_{D89AECB8-734B-4A89-9C90-3735491DB4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MENDAS " sheetId="1" r:id="rId1"/>
    <sheet name="EMENDAS CARLA" sheetId="4" state="hidden" r:id="rId2"/>
  </sheets>
  <definedNames>
    <definedName name="_xlnm._FilterDatabase" localSheetId="0" hidden="1">'EMENDAS '!$M$1:$M$93</definedName>
  </definedNames>
  <calcPr calcId="191029"/>
</workbook>
</file>

<file path=xl/calcChain.xml><?xml version="1.0" encoding="utf-8"?>
<calcChain xmlns="http://schemas.openxmlformats.org/spreadsheetml/2006/main">
  <c r="Q89" i="1" l="1"/>
  <c r="Q88" i="1"/>
  <c r="Q87" i="1"/>
  <c r="Q86" i="1"/>
  <c r="Q85" i="1"/>
  <c r="Q84" i="1"/>
  <c r="Q83" i="1"/>
  <c r="Q82" i="1"/>
  <c r="Q81" i="1"/>
  <c r="Q80" i="1"/>
  <c r="Q79" i="1"/>
  <c r="Q78" i="1"/>
  <c r="Q76" i="1"/>
  <c r="Q75" i="1"/>
  <c r="Q74" i="1"/>
  <c r="Q73" i="1"/>
  <c r="Q72" i="1"/>
  <c r="Q71" i="1"/>
  <c r="P70" i="1"/>
  <c r="Q70" i="1" s="1"/>
  <c r="Q69" i="1"/>
  <c r="Q68" i="1"/>
  <c r="Q66" i="1"/>
  <c r="Q65" i="1"/>
  <c r="Q64" i="1"/>
  <c r="Q63" i="1"/>
  <c r="Q62" i="1"/>
  <c r="P61" i="1"/>
  <c r="Q61" i="1" s="1"/>
  <c r="Q60" i="1"/>
  <c r="Q59" i="1"/>
  <c r="Q58" i="1"/>
  <c r="Q57" i="1"/>
  <c r="Q56" i="1"/>
  <c r="Q55" i="1"/>
  <c r="Q54" i="1"/>
  <c r="Q53" i="1"/>
  <c r="Q52" i="1"/>
  <c r="P50" i="1"/>
  <c r="Q50" i="1" s="1"/>
  <c r="Q49" i="1"/>
  <c r="Q48" i="1"/>
  <c r="Q47" i="1"/>
  <c r="Q9" i="1"/>
  <c r="Q8" i="1"/>
  <c r="Q7" i="1"/>
  <c r="Q6" i="1"/>
  <c r="Q5" i="1"/>
  <c r="P4" i="1"/>
  <c r="Q4" i="1" s="1"/>
  <c r="P51" i="1" l="1"/>
  <c r="Q51" i="1" s="1"/>
  <c r="P67" i="1"/>
  <c r="Q67" i="1" s="1"/>
</calcChain>
</file>

<file path=xl/sharedStrings.xml><?xml version="1.0" encoding="utf-8"?>
<sst xmlns="http://schemas.openxmlformats.org/spreadsheetml/2006/main" count="908" uniqueCount="362">
  <si>
    <t>Nº CONVÊNIO OU CONTRATO DE REPASSE</t>
  </si>
  <si>
    <t>Código/Número da Emenda</t>
  </si>
  <si>
    <t>Objeto</t>
  </si>
  <si>
    <t>Tipo de Emenda</t>
  </si>
  <si>
    <t>Tipo de Formalização</t>
  </si>
  <si>
    <t>Parlamentar/Partido</t>
  </si>
  <si>
    <t>Órgão/Entidade
Federal</t>
  </si>
  <si>
    <t>Situação
Federal</t>
  </si>
  <si>
    <t>Valor</t>
  </si>
  <si>
    <t>Ano Referência</t>
  </si>
  <si>
    <t>Processo</t>
  </si>
  <si>
    <t>Empenho</t>
  </si>
  <si>
    <t>Valor Empenhado</t>
  </si>
  <si>
    <t>Valor Executado/ Pago</t>
  </si>
  <si>
    <t>Banco, Agência, Conta</t>
  </si>
  <si>
    <t>Órgão/Entidade
Municipal</t>
  </si>
  <si>
    <t>Função/Subfunção</t>
  </si>
  <si>
    <t>Situação no Município</t>
  </si>
  <si>
    <t>SECRETARIA DA SAÚDE</t>
  </si>
  <si>
    <t>Documentos beneficiário</t>
  </si>
  <si>
    <t>SECRETARIA DE ESPORTES</t>
  </si>
  <si>
    <t>2023.3548708.50676 </t>
  </si>
  <si>
    <t>Em Análise Orçamentária</t>
  </si>
  <si>
    <t>Carla Morando</t>
  </si>
  <si>
    <t>Carla Morando/PSDB</t>
  </si>
  <si>
    <t>R$ 220.000,00</t>
  </si>
  <si>
    <t xml:space="preserve">Banco: Banco do Brasil
Nº Agência: 00427-8
Conta: 79879-7
</t>
  </si>
  <si>
    <t>Transferência Especial - SGRI</t>
  </si>
  <si>
    <t>R$ 100.000,00</t>
  </si>
  <si>
    <t>DEMANDA Nº</t>
  </si>
  <si>
    <t>VALOR DE REPASSE</t>
  </si>
  <si>
    <t>VALOR DE CONTRAPARTIDA</t>
  </si>
  <si>
    <t>R$ 1.500.000,00</t>
  </si>
  <si>
    <t>TRANSFERÊNCIA VOLUNTÁRIA</t>
  </si>
  <si>
    <t>Custeio - Hospital Veterinário</t>
  </si>
  <si>
    <t>Repasse fundo a fundo</t>
  </si>
  <si>
    <t>Aguardando análise administrativa - DRS</t>
  </si>
  <si>
    <t>R$ 2.638.659,50</t>
  </si>
  <si>
    <t>2023.018.49177 </t>
  </si>
  <si>
    <t>Reformar a estrutura física os serviços de saúde, garantindo acessibilidade e melhorias de fluxo de assistência</t>
  </si>
  <si>
    <t>Banco do Brasil Agência 427-8
Conta corrente 79031-1</t>
  </si>
  <si>
    <t>SGRI-PRC-2023-00392-DM</t>
  </si>
  <si>
    <t>Recurso Liberado</t>
  </si>
  <si>
    <t>R$ 3.243.659,50</t>
  </si>
  <si>
    <t>2023.3548708.50080</t>
  </si>
  <si>
    <t>Banco do Brasil Nº Agência: 00427-8 Conta: 78.533-4</t>
  </si>
  <si>
    <t>SDR-PRC-2022-03986-DM ( convênio nº 104093/2022)</t>
  </si>
  <si>
    <t>Em processo licitatório</t>
  </si>
  <si>
    <t>R$ 1.991.848,39</t>
  </si>
  <si>
    <t>R$ 1.000.000,00</t>
  </si>
  <si>
    <t>Revitalização do campo Palmerinha - Campo/Estádio de Futebol, Arquibancadas e Vestiários - Construção/Reforma</t>
  </si>
  <si>
    <t>SDR-PRC-2022-03984-DM ( Convênio 104092/2022)</t>
  </si>
  <si>
    <t>R$ 2.000.000,00</t>
  </si>
  <si>
    <t>2022.018.44477</t>
  </si>
  <si>
    <t xml:space="preserve">Revitalização do Campo Taboão - Campo/Estádio de Futebol, Arquibancadas e Vestiários - Construção/Reforma 
</t>
  </si>
  <si>
    <t>2022.018.43562</t>
  </si>
  <si>
    <t>Transferência Voluntária</t>
  </si>
  <si>
    <t>SES-PRC-2022-01677-DM</t>
  </si>
  <si>
    <t>2022.018.43563</t>
  </si>
  <si>
    <t>Carla Morando - PSDB</t>
  </si>
  <si>
    <t>Termo de Encerramento</t>
  </si>
  <si>
    <t>Brasil    Agência 0427-8 Conta Número: 65.697-6</t>
  </si>
  <si>
    <t>Contratação de serviço terceirizado para atendimento clínico e cirúrgico de cães e gatos na clínica veterinária do município de São Bernardo do Campo - Clinica Veterinária destinada ao atentimento de animais (caninos e felinos), para consultas e cirurgias de esterelização sem a necessidade de internação como: Consulta clínica e cirurgia de Esterilização (Felino Macho; Felino Fêmea; Canino Macho; Canino Fêmea) com Hemograma completo (Ureia; Creatinina; Fosfatase Alcalina; ALT; Proteinas Totais);</t>
  </si>
  <si>
    <t>SEDS-PRC-2022/01322</t>
  </si>
  <si>
    <t>Demanda aprovada para execução</t>
  </si>
  <si>
    <t>Repasse fundo a fundo - SEDS</t>
  </si>
  <si>
    <t>2022.018.43564</t>
  </si>
  <si>
    <t>SECRETARIA DE DESENVOLVIMENTO SOCIA</t>
  </si>
  <si>
    <t>SESP-PRC-2022-00538-DM</t>
  </si>
  <si>
    <t>Impedida Tecnicamente</t>
  </si>
  <si>
    <t>R$ 143.975,11</t>
  </si>
  <si>
    <t>2022.018.40370</t>
  </si>
  <si>
    <t>Reforma de Ginásio Poliesportivo</t>
  </si>
  <si>
    <t>CC-PRC-2022-00090-DM</t>
  </si>
  <si>
    <t>R$ 270.000,00</t>
  </si>
  <si>
    <t>2022.3548708.40542</t>
  </si>
  <si>
    <t>Banco: Banco do Brasil Nº Agência: 0427-8 Conta: 743364</t>
  </si>
  <si>
    <t>SES-PRC-2022-00499-DM</t>
  </si>
  <si>
    <t>Aguardando análise orçamentária - CGOF</t>
  </si>
  <si>
    <t>R$ 597.807,00</t>
  </si>
  <si>
    <t>2022.018.36550</t>
  </si>
  <si>
    <t>Reforma Predial - UBS Vila São Pedro</t>
  </si>
  <si>
    <t>SESP-PRC-2022-00195-DM</t>
  </si>
  <si>
    <t>2022.018.36904</t>
  </si>
  <si>
    <t>Reforma de centro esportivo denominado Attilio Pessotti</t>
  </si>
  <si>
    <t>R$ 106.119,26</t>
  </si>
  <si>
    <t>SECRETARIA DE GOVERNO E RELAÇÕES INSTITUCIONAIS</t>
  </si>
  <si>
    <t>Em prestação de contas 1º Parcela/Em cadastramento</t>
  </si>
  <si>
    <t>SDR-PRC-2021-00524-DM ( Convênio nº  100529/2021)</t>
  </si>
  <si>
    <t>Pré-Aditamento - Aprovação do Subsecretário</t>
  </si>
  <si>
    <t>R$ 2.307.935,54</t>
  </si>
  <si>
    <t>2021.018.23225</t>
  </si>
  <si>
    <t>Revitalização do Campo Ferrazópolis</t>
  </si>
  <si>
    <t>Brasil    Agência 0427-8 Conta Número: 69477-0</t>
  </si>
  <si>
    <t>SDR-PRC-2021-00527-DM (Convênio nº  100528/2021)</t>
  </si>
  <si>
    <t>2021.018.23237</t>
  </si>
  <si>
    <t>Revitalização do Campo Peróla</t>
  </si>
  <si>
    <t>R$ 2.086.126,95</t>
  </si>
  <si>
    <t>Brasil    Agência 0427-8 Conta Número: 69478-9</t>
  </si>
  <si>
    <t>SDR-PRC-2021-00760-DM (Convênio nº  100802/2021)</t>
  </si>
  <si>
    <t>2021.018.21891 </t>
  </si>
  <si>
    <t>REFORMA DA PRAÇA PADRE CÍCERO</t>
  </si>
  <si>
    <t>R$ 402.941,77</t>
  </si>
  <si>
    <t>R$ 248.000,00</t>
  </si>
  <si>
    <t>Brasil    Agência 0427-8 Conta Número: 72243-X</t>
  </si>
  <si>
    <t>Transferência Especial- Não saúde</t>
  </si>
  <si>
    <t>MINISTERIO DAS CIDADES</t>
  </si>
  <si>
    <t>Em execução</t>
  </si>
  <si>
    <t>Convênio</t>
  </si>
  <si>
    <t>Vicentinho</t>
  </si>
  <si>
    <t>Contrato de Repasse</t>
  </si>
  <si>
    <t>Prestação de Contas Concluída</t>
  </si>
  <si>
    <t>2019</t>
  </si>
  <si>
    <t>895300/2019 </t>
  </si>
  <si>
    <t>R$ 247.509,61 </t>
  </si>
  <si>
    <t>CEF - AG. 0346-8 - Conta 0066470270</t>
  </si>
  <si>
    <t>Renata Abreu</t>
  </si>
  <si>
    <t>37460003</t>
  </si>
  <si>
    <t>885620/2019</t>
  </si>
  <si>
    <t>CEF - AG. 2700-6 - Conta 0066470254</t>
  </si>
  <si>
    <t>19970010</t>
  </si>
  <si>
    <t>884624/2019</t>
  </si>
  <si>
    <t> Missionário José Olimpio</t>
  </si>
  <si>
    <t>28090014</t>
  </si>
  <si>
    <t>CEF - AG. 2700-6 - Conta 0066470262</t>
  </si>
  <si>
    <t>15/452</t>
  </si>
  <si>
    <t>Emenda Individual LOA</t>
  </si>
  <si>
    <t>Fase interna do processo de licitação</t>
  </si>
  <si>
    <t>Brasil
0427-8
CC: 48531-4</t>
  </si>
  <si>
    <t>Secretaria Da Saúde</t>
  </si>
  <si>
    <t>003405/2019</t>
  </si>
  <si>
    <t>PC 126/2022</t>
  </si>
  <si>
    <t>007375/2019</t>
  </si>
  <si>
    <r>
      <rPr>
        <b/>
        <sz val="11"/>
        <color theme="1"/>
        <rFont val="Calibri"/>
        <family val="2"/>
        <scheme val="minor"/>
      </rPr>
      <t xml:space="preserve">RECAPE VILA GONÇALVES - </t>
    </r>
    <r>
      <rPr>
        <sz val="11"/>
        <color theme="1"/>
        <rFont val="Calibri"/>
        <family val="2"/>
        <scheme val="minor"/>
      </rPr>
      <t>Execução de recuperação de pavimentos em vias urbanas do Bairro Centro do município de São Bernardo do Campo.</t>
    </r>
  </si>
  <si>
    <r>
      <rPr>
        <b/>
        <sz val="11"/>
        <color theme="1"/>
        <rFont val="Calibri"/>
        <family val="2"/>
        <scheme val="minor"/>
      </rPr>
      <t xml:space="preserve">RECAPE VILA GONÇALVES </t>
    </r>
    <r>
      <rPr>
        <sz val="11"/>
        <color theme="1"/>
        <rFont val="Calibri"/>
        <family val="2"/>
        <scheme val="minor"/>
      </rPr>
      <t>- Execução de recuperação de pavimentos em vias urbanas do Bairro Centro do município de São Bernardo do Campo.</t>
    </r>
  </si>
  <si>
    <t>050344/2019</t>
  </si>
  <si>
    <t>DEMANDA/PROPROPOSTA Nº</t>
  </si>
  <si>
    <t>NE 11815/ 22    NE 11805/ 22  NE 11807/ 22   NE 11808/ 22   NE 11810/ 22  NE 10490/ 23    NE 10491/23     NE 10493/ 23   NE 10494/ 23 NE 11000/ 23  NE 11003/ 23  NE 11005/ 23  NE 11008/ 23  NE 10496/ 23  NE 10497/ 23  NE 10499/ 23  NE 10501/ 23</t>
  </si>
  <si>
    <t>Secretaria de Serviços urbanos</t>
  </si>
  <si>
    <t>10/302</t>
  </si>
  <si>
    <t>10/303</t>
  </si>
  <si>
    <t>pago</t>
  </si>
  <si>
    <t>empenhado</t>
  </si>
  <si>
    <t>10/301</t>
  </si>
  <si>
    <t>FNAS</t>
  </si>
  <si>
    <t>Programação com OB Efetivada</t>
  </si>
  <si>
    <t>Secretaria de Assistência Social</t>
  </si>
  <si>
    <t>ESTRUTURAÇÃO DA REDE DE SERVIÇOS DO SUAS - INVESTIMENTO</t>
  </si>
  <si>
    <t>Brasil
0427-8
CC:651737</t>
  </si>
  <si>
    <t>Secretaria de Assistência Social - CRAS Alvarenga</t>
  </si>
  <si>
    <t>202027970008</t>
  </si>
  <si>
    <t>BRUNA DIAS FURLAN</t>
  </si>
  <si>
    <t>PC 2277/2022 - 2276/2022 - 3087/2022</t>
  </si>
  <si>
    <t>Secretaria de Assistência Social - Veículo tipo van com acessibilidade - CRAS RIACHO</t>
  </si>
  <si>
    <t>55901354870201902</t>
  </si>
  <si>
    <t>CUSTEIO DE ACOES DA ASSISTENCIA SOCIAL - Estruturação da Rede de Serviços do SUAS</t>
  </si>
  <si>
    <t>NT</t>
  </si>
  <si>
    <t>Pago</t>
  </si>
  <si>
    <t>MINISTÉRIO DA ECONOMIA</t>
  </si>
  <si>
    <t>N/A</t>
  </si>
  <si>
    <t>AQUISIÇÃO DE EQUIPAMENTOS PARA ATENÇÃO BÁSICA</t>
  </si>
  <si>
    <t>FNS</t>
  </si>
  <si>
    <t>paga</t>
  </si>
  <si>
    <t>335/2022</t>
  </si>
  <si>
    <t>10034/2022</t>
  </si>
  <si>
    <t>CEF ag 2700-6 CC 006.00624.021-6</t>
  </si>
  <si>
    <t>2248/2022</t>
  </si>
  <si>
    <t>AQUISIÇÃO DE EQUIPAMENTOS PARA UBS's VILA ROSA E VILA SÃO PEDRO</t>
  </si>
  <si>
    <t>Carlos Zarattini</t>
  </si>
  <si>
    <t>338/2022</t>
  </si>
  <si>
    <t>4721/2022</t>
  </si>
  <si>
    <t>490/2022</t>
  </si>
  <si>
    <t>12935/2022</t>
  </si>
  <si>
    <t>AQUISIÇÃO DE EQUIPAMENTOS PARA UBS's</t>
  </si>
  <si>
    <t>394/2022</t>
  </si>
  <si>
    <t>AQUISIÇÃO DE EQUIPAMENTOS PARA O HOSPITAL DE URGÊNCIA DE SBC</t>
  </si>
  <si>
    <t>CEF ag 2700-6 CC 006.624020-8</t>
  </si>
  <si>
    <t>6857/2022</t>
  </si>
  <si>
    <t>CEF ag 2700-6 CC 006.624.018-6</t>
  </si>
  <si>
    <t>2601/2022</t>
  </si>
  <si>
    <t>18860/2022</t>
  </si>
  <si>
    <t>19222/2022</t>
  </si>
  <si>
    <t>2320/2022</t>
  </si>
  <si>
    <t>19003/2022</t>
  </si>
  <si>
    <t>2762/2022</t>
  </si>
  <si>
    <t>19890/2022</t>
  </si>
  <si>
    <t>2605/2022</t>
  </si>
  <si>
    <t>20488/2022</t>
  </si>
  <si>
    <t>08/244</t>
  </si>
  <si>
    <t>Emenda Conjunta LOA</t>
  </si>
  <si>
    <t>Renato Simões
Willian Dib</t>
  </si>
  <si>
    <t>1086/2022</t>
  </si>
  <si>
    <t>13740/2022</t>
  </si>
  <si>
    <t>CEF ag 2700-6 CC 006.624.019-4</t>
  </si>
  <si>
    <t>6849/2022</t>
  </si>
  <si>
    <t>10033/2022</t>
  </si>
  <si>
    <t>6856/2022</t>
  </si>
  <si>
    <t>7577/2022</t>
  </si>
  <si>
    <t>599/2022</t>
  </si>
  <si>
    <t>12516/2022</t>
  </si>
  <si>
    <t>1977/2022</t>
  </si>
  <si>
    <t>14.962/2022</t>
  </si>
  <si>
    <t>14983/2022</t>
  </si>
  <si>
    <t>14994/2022</t>
  </si>
  <si>
    <t>14995/2022</t>
  </si>
  <si>
    <t>AQUISIÇÃO DE EQUIPAMENTOS PARA UPAS E PRONTO SOCORRO CENTRAL</t>
  </si>
  <si>
    <t>841/2021</t>
  </si>
  <si>
    <t>4613/2022</t>
  </si>
  <si>
    <t>Brasil
0427-8
CC: 60.396-1</t>
  </si>
  <si>
    <t>532/2022</t>
  </si>
  <si>
    <t>12518/2022</t>
  </si>
  <si>
    <t>1404/2022</t>
  </si>
  <si>
    <t>14951/2022</t>
  </si>
  <si>
    <t>Maria Rosas</t>
  </si>
  <si>
    <t>AQUISIÇÃO DE EQUIPAMENTOS PARA HOSPITAL MUNICIPAL UNIVERSITÁRIO DE SBC</t>
  </si>
  <si>
    <t>Andre Sanches</t>
  </si>
  <si>
    <t>1729/2022</t>
  </si>
  <si>
    <t>17453/2022</t>
  </si>
  <si>
    <t>Brasil
0427-8
CC: 60.397-X</t>
  </si>
  <si>
    <t>2649/2022</t>
  </si>
  <si>
    <t>13470/2022</t>
  </si>
  <si>
    <t>2029/2022</t>
  </si>
  <si>
    <t>15967/2022</t>
  </si>
  <si>
    <t>15966/2022</t>
  </si>
  <si>
    <t>19227/2022</t>
  </si>
  <si>
    <t>19009/2022</t>
  </si>
  <si>
    <t>20831/2022</t>
  </si>
  <si>
    <t>CONVÊNIO SICONV 1034359-62
CONTRATO CEF 836033/16</t>
  </si>
  <si>
    <t>REFORMA DO HOSPITAL MUNICIPAL UNIVERSITÁRIO DE SBC</t>
  </si>
  <si>
    <t>MS</t>
  </si>
  <si>
    <t>encerrado</t>
  </si>
  <si>
    <t>20920/17</t>
  </si>
  <si>
    <t>2828/2022</t>
  </si>
  <si>
    <t>CEF ag 2700-6 CC 006647009-2</t>
  </si>
  <si>
    <t>10/846</t>
  </si>
  <si>
    <t>INCREMENTO TEMPORÁRIO AO CUSTEIO DA ATENÇÃO BÁSICA</t>
  </si>
  <si>
    <t xml:space="preserve">INCREMENTO TEMPORÁRIO AO CUSTEIO DOS SERVIÇOS DE ASSISTÊNCIA HOSPITALAR E AMBULATORIAL </t>
  </si>
  <si>
    <t>2833/2018</t>
  </si>
  <si>
    <t>INFRAESTRUTURA ESPORTIVA VILA SÃO PEDRO</t>
  </si>
  <si>
    <t>CEF ag 2700-6 CC:6006470157</t>
  </si>
  <si>
    <t>Secretaria De Esportes</t>
  </si>
  <si>
    <t>Secretaria de Assistência Social - Plataforma + Brasil</t>
  </si>
  <si>
    <t xml:space="preserve"> Plataforma + Brasil - Plano de Ação - 0903-004802</t>
  </si>
  <si>
    <t>INVESTIMENTO CUSTEIO NO SUAS</t>
  </si>
  <si>
    <t>Plataforma + Brasil</t>
  </si>
  <si>
    <t>PC 1660/2021</t>
  </si>
  <si>
    <t>CEF ag 2700-6 CC:6006720014</t>
  </si>
  <si>
    <t>896439/2019</t>
  </si>
  <si>
    <t>EXECUÇÃO DE RECUPERAÇÃO DE PAVIMENTOS EM VIAS DO MUNICÍPIO MARCO POLO</t>
  </si>
  <si>
    <t>MDR</t>
  </si>
  <si>
    <t>Concluída</t>
  </si>
  <si>
    <t>356/2021</t>
  </si>
  <si>
    <t>CEF ag 0346
0060710750</t>
  </si>
  <si>
    <t>Secretaria de Transportes</t>
  </si>
  <si>
    <t>Mara Gabrilli</t>
  </si>
  <si>
    <t xml:space="preserve">EMENDAS ESTADUAIS </t>
  </si>
  <si>
    <t>EMENDAS CONSOLIDADAS CÓDIGO DEMANDA NIS 2153</t>
  </si>
  <si>
    <t>CUSTEIO, AQUISIÇÃO DE AMBULÂNCIAS, AQUISIÇÃO DE EQUIPAMENTOS PARA O HOSPITAL DE CLÍNICAS</t>
  </si>
  <si>
    <t>Emendas Individuais LOA</t>
  </si>
  <si>
    <t>Ana do Carmo, Carlos Bezerra Junior, Luiz Turco, Ramalho da Construção e Teonílio Barba</t>
  </si>
  <si>
    <t>Aguardando triagem - Legado SANI</t>
  </si>
  <si>
    <t>Brasil
0427-8
CC: 64.914-7</t>
  </si>
  <si>
    <t xml:space="preserve">EMENDAS CONSOLIDADAS 
2019.272.004-1 
2019.779.011-4 </t>
  </si>
  <si>
    <t>Custeio para o Hospital de Urgência e Hospital de Clínicas</t>
  </si>
  <si>
    <t xml:space="preserve">Emenda Individual </t>
  </si>
  <si>
    <t>Luiz Fernando T Ferreira, Teonilio Barba</t>
  </si>
  <si>
    <t>20.987/2019</t>
  </si>
  <si>
    <t>Brasil
0427-8
CC: 64.355-6</t>
  </si>
  <si>
    <t>3201/2020</t>
  </si>
  <si>
    <t>CÓDIGO DEMANDA NIS 9063</t>
  </si>
  <si>
    <t>Apoio Financeiro - Custeio</t>
  </si>
  <si>
    <t>Daniel Soares</t>
  </si>
  <si>
    <t>1197/2019</t>
  </si>
  <si>
    <t>21075/2019</t>
  </si>
  <si>
    <t>2938/2020</t>
  </si>
  <si>
    <t>6634/2020</t>
  </si>
  <si>
    <t>2019.329.004-4</t>
  </si>
  <si>
    <t>INVESTIMENTO PARA COVID 19</t>
  </si>
  <si>
    <t>966/2020</t>
  </si>
  <si>
    <t>6762/2020</t>
  </si>
  <si>
    <t>1596/2023</t>
  </si>
  <si>
    <t>636/2023</t>
  </si>
  <si>
    <t>Jungi Abe</t>
  </si>
  <si>
    <t>1999/2019</t>
  </si>
  <si>
    <t>10014/2019</t>
  </si>
  <si>
    <t>1543/2019</t>
  </si>
  <si>
    <t>10828/2019</t>
  </si>
  <si>
    <t>1166/2019</t>
  </si>
  <si>
    <t>11673/2019</t>
  </si>
  <si>
    <t>682/2019</t>
  </si>
  <si>
    <t>16629/2019</t>
  </si>
  <si>
    <t>2822/2018</t>
  </si>
  <si>
    <t>17338/2019</t>
  </si>
  <si>
    <t>1299/2020</t>
  </si>
  <si>
    <t>9500/2020</t>
  </si>
  <si>
    <t>7/20202</t>
  </si>
  <si>
    <t>9501/2020</t>
  </si>
  <si>
    <t>1249/2020</t>
  </si>
  <si>
    <t>9494/2020</t>
  </si>
  <si>
    <t>2194/2019</t>
  </si>
  <si>
    <t>9497/2020</t>
  </si>
  <si>
    <t>1301/2020</t>
  </si>
  <si>
    <t>9523/2020</t>
  </si>
  <si>
    <t>2806/2019</t>
  </si>
  <si>
    <t>9657/2020</t>
  </si>
  <si>
    <t>1375/2020</t>
  </si>
  <si>
    <t>9691/2020</t>
  </si>
  <si>
    <t>2422/2019</t>
  </si>
  <si>
    <t>9685/2020</t>
  </si>
  <si>
    <t>1389/2020</t>
  </si>
  <si>
    <t>9692/2020</t>
  </si>
  <si>
    <t>1464/2020</t>
  </si>
  <si>
    <t>9703/2020</t>
  </si>
  <si>
    <t>2130/2019</t>
  </si>
  <si>
    <t>9721/2020</t>
  </si>
  <si>
    <t>2132/2019</t>
  </si>
  <si>
    <t>9726/2020</t>
  </si>
  <si>
    <t>1559/2019</t>
  </si>
  <si>
    <t>9719/2020</t>
  </si>
  <si>
    <t>1536/2019</t>
  </si>
  <si>
    <t>9737/2020</t>
  </si>
  <si>
    <t>Major Olímpio Gomes</t>
  </si>
  <si>
    <t>36.809/2019</t>
  </si>
  <si>
    <t>19378/2019</t>
  </si>
  <si>
    <t xml:space="preserve">OFÍCIO Nº 639/2019/GSMGABRI </t>
  </si>
  <si>
    <t>1360/2020</t>
  </si>
  <si>
    <t>444/2020</t>
  </si>
  <si>
    <t>7586/2020</t>
  </si>
  <si>
    <t>2759/2019</t>
  </si>
  <si>
    <t>6740/2020</t>
  </si>
  <si>
    <t>123/2023</t>
  </si>
  <si>
    <t>2680/2023</t>
  </si>
  <si>
    <t>7277/2023</t>
  </si>
  <si>
    <t>698/2023</t>
  </si>
  <si>
    <t>13874/2023</t>
  </si>
  <si>
    <t>905/22</t>
  </si>
  <si>
    <t>2622/2023</t>
  </si>
  <si>
    <t>2421/2022</t>
  </si>
  <si>
    <t>2851/2023</t>
  </si>
  <si>
    <t>3042/2022</t>
  </si>
  <si>
    <t>4457/2023</t>
  </si>
  <si>
    <t>4460/2023</t>
  </si>
  <si>
    <t>4464/2023</t>
  </si>
  <si>
    <t>4465/2023</t>
  </si>
  <si>
    <t>4466/2023</t>
  </si>
  <si>
    <t>4462/2023</t>
  </si>
  <si>
    <t>3020/2022</t>
  </si>
  <si>
    <t>4486/2023</t>
  </si>
  <si>
    <t>4485/2023</t>
  </si>
  <si>
    <t>4487/2023</t>
  </si>
  <si>
    <t>2748/2022</t>
  </si>
  <si>
    <t>8220/2023</t>
  </si>
  <si>
    <t>1587/2023</t>
  </si>
  <si>
    <t>13324/2023</t>
  </si>
  <si>
    <t>13876/2023</t>
  </si>
  <si>
    <t>1973/2022</t>
  </si>
  <si>
    <t>11543/2023</t>
  </si>
  <si>
    <t>2564/2023</t>
  </si>
  <si>
    <t>R$ 1.328.645,60    R$ 165.450,41       R$ 330.900,83       R$ 529.441,32       R$ 231.630,58       R$ 7.204,45           R$ 12.640,25         R$ 23.064,73          R$ 10.081,42          R$ 1.555,16            R$ 3.865,35           R$ 4.976,51           R$ 2.177,21           R$ 73.299,59          R$ 146.599,17       R$ 234.558,68        R$ 102.619,42       R$ 3.221.284,91</t>
  </si>
  <si>
    <t>FEDERAIS</t>
  </si>
  <si>
    <t>6953/2022    14144/2022     17431/2022</t>
  </si>
  <si>
    <t xml:space="preserve">R$ 54.411,61         R$ 62.776,02          R$ 32.813,00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</si>
</sst>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$&quot;\ #,##0.00;[Red]\-&quot;R$&quot;\ #,##0.00"/>
    <numFmt numFmtId="43" formatCode="_-* #,##0.00_-;\-* #,##0.00_-;_-* &quot;-&quot;??_-;_-@_-"/>
    <numFmt numFmtId="164" formatCode="&quot;R$&quot;\ #,##0.00"/>
    <numFmt numFmtId="165" formatCode="dd/mm"/>
    <numFmt numFmtId="166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Segoe UI"/>
      <family val="2"/>
    </font>
    <font>
      <b/>
      <sz val="10"/>
      <color indexed="54"/>
      <name val="Segoe UI"/>
      <family val="2"/>
    </font>
    <font>
      <sz val="10"/>
      <color theme="1"/>
      <name val="Calibri"/>
      <family val="2"/>
      <scheme val="minor"/>
    </font>
    <font>
      <b/>
      <sz val="10"/>
      <color theme="4" tint="-0.249977111117893"/>
      <name val="Segoe UI"/>
      <family val="2"/>
    </font>
    <font>
      <b/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wrapText="1"/>
    </xf>
    <xf numFmtId="8" fontId="0" fillId="0" borderId="0" xfId="0" applyNumberFormat="1"/>
    <xf numFmtId="49" fontId="0" fillId="0" borderId="0" xfId="0" applyNumberFormat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center" vertical="center"/>
    </xf>
    <xf numFmtId="49" fontId="0" fillId="0" borderId="0" xfId="0" applyNumberFormat="1"/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2" borderId="1" xfId="0" applyFill="1" applyBorder="1"/>
    <xf numFmtId="49" fontId="0" fillId="0" borderId="1" xfId="0" applyNumberFormat="1" applyBorder="1"/>
    <xf numFmtId="0" fontId="0" fillId="2" borderId="1" xfId="0" applyFill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49" fontId="0" fillId="2" borderId="1" xfId="0" applyNumberFormat="1" applyFill="1" applyBorder="1" applyAlignment="1">
      <alignment horizontal="center" vertical="center"/>
    </xf>
    <xf numFmtId="8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49" fontId="0" fillId="2" borderId="1" xfId="0" applyNumberFormat="1" applyFill="1" applyBorder="1"/>
    <xf numFmtId="0" fontId="0" fillId="2" borderId="0" xfId="0" applyFill="1"/>
    <xf numFmtId="164" fontId="0" fillId="2" borderId="1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164" fontId="0" fillId="0" borderId="1" xfId="0" applyNumberFormat="1" applyBorder="1"/>
    <xf numFmtId="49" fontId="0" fillId="2" borderId="1" xfId="0" applyNumberForma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 vertical="center" wrapText="1" shrinkToFit="1"/>
    </xf>
    <xf numFmtId="0" fontId="1" fillId="2" borderId="6" xfId="0" applyFont="1" applyFill="1" applyBorder="1"/>
    <xf numFmtId="0" fontId="1" fillId="2" borderId="0" xfId="0" applyFont="1" applyFill="1"/>
    <xf numFmtId="0" fontId="11" fillId="2" borderId="1" xfId="0" applyFont="1" applyFill="1" applyBorder="1" applyAlignment="1">
      <alignment horizontal="center" vertical="center" wrapText="1"/>
    </xf>
    <xf numFmtId="43" fontId="1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/>
    <xf numFmtId="0" fontId="1" fillId="0" borderId="6" xfId="0" applyFont="1" applyBorder="1"/>
    <xf numFmtId="0" fontId="10" fillId="0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/>
    <xf numFmtId="49" fontId="11" fillId="0" borderId="1" xfId="0" applyNumberFormat="1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/>
    <xf numFmtId="164" fontId="11" fillId="0" borderId="1" xfId="2" applyNumberFormat="1" applyFont="1" applyFill="1" applyBorder="1" applyAlignment="1">
      <alignment horizontal="center" vertical="center" wrapText="1"/>
    </xf>
    <xf numFmtId="43" fontId="11" fillId="0" borderId="1" xfId="2" applyFont="1" applyFill="1" applyBorder="1" applyAlignment="1">
      <alignment horizontal="center" vertical="center" wrapText="1"/>
    </xf>
    <xf numFmtId="43" fontId="11" fillId="0" borderId="1" xfId="0" applyNumberFormat="1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/>
    <xf numFmtId="8" fontId="1" fillId="0" borderId="1" xfId="0" applyNumberFormat="1" applyFont="1" applyBorder="1"/>
    <xf numFmtId="164" fontId="1" fillId="2" borderId="1" xfId="0" applyNumberFormat="1" applyFont="1" applyFill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2" borderId="1" xfId="0" applyFont="1" applyFill="1" applyBorder="1"/>
    <xf numFmtId="0" fontId="1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 vertical="center" wrapText="1"/>
    </xf>
    <xf numFmtId="8" fontId="0" fillId="2" borderId="3" xfId="0" applyNumberFormat="1" applyFill="1" applyBorder="1"/>
    <xf numFmtId="0" fontId="0" fillId="0" borderId="3" xfId="0" applyBorder="1"/>
    <xf numFmtId="0" fontId="0" fillId="3" borderId="3" xfId="0" applyFill="1" applyBorder="1"/>
    <xf numFmtId="0" fontId="0" fillId="0" borderId="8" xfId="0" applyBorder="1"/>
    <xf numFmtId="8" fontId="0" fillId="2" borderId="4" xfId="0" applyNumberFormat="1" applyFill="1" applyBorder="1" applyAlignment="1">
      <alignment horizontal="right"/>
    </xf>
    <xf numFmtId="0" fontId="0" fillId="0" borderId="4" xfId="0" applyBorder="1"/>
    <xf numFmtId="0" fontId="0" fillId="3" borderId="4" xfId="0" applyFill="1" applyBorder="1"/>
    <xf numFmtId="0" fontId="0" fillId="0" borderId="9" xfId="0" applyBorder="1"/>
    <xf numFmtId="164" fontId="11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43" fontId="11" fillId="2" borderId="1" xfId="2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4" fontId="11" fillId="2" borderId="1" xfId="2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wrapText="1"/>
    </xf>
    <xf numFmtId="49" fontId="0" fillId="2" borderId="0" xfId="0" applyNumberFormat="1" applyFill="1"/>
    <xf numFmtId="0" fontId="3" fillId="0" borderId="4" xfId="0" applyFont="1" applyBorder="1" applyAlignment="1">
      <alignment horizontal="center" vertical="center" wrapText="1"/>
    </xf>
    <xf numFmtId="0" fontId="0" fillId="2" borderId="4" xfId="0" applyFill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8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0" borderId="4" xfId="0" applyFont="1" applyBorder="1"/>
    <xf numFmtId="0" fontId="1" fillId="0" borderId="1" xfId="0" applyFont="1" applyBorder="1"/>
    <xf numFmtId="16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0" xfId="0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3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1" fillId="2" borderId="1" xfId="2" applyNumberFormat="1" applyFont="1" applyFill="1" applyBorder="1" applyAlignment="1">
      <alignment horizontal="center" vertical="center" wrapText="1"/>
    </xf>
  </cellXfs>
  <cellStyles count="3">
    <cellStyle name="Hiperlink" xfId="1" builtinId="8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U177"/>
  <sheetViews>
    <sheetView tabSelected="1" zoomScale="80" zoomScaleNormal="80" workbookViewId="0">
      <pane ySplit="1" topLeftCell="A2" activePane="bottomLeft" state="frozen"/>
      <selection pane="bottomLeft" activeCell="D6" sqref="D6:D8"/>
    </sheetView>
  </sheetViews>
  <sheetFormatPr defaultRowHeight="15" x14ac:dyDescent="0.25"/>
  <cols>
    <col min="1" max="1" width="16.28515625" customWidth="1"/>
    <col min="2" max="2" width="32.42578125" bestFit="1" customWidth="1"/>
    <col min="3" max="3" width="20.140625" style="3" bestFit="1" customWidth="1"/>
    <col min="4" max="4" width="81.85546875" customWidth="1"/>
    <col min="5" max="5" width="17" customWidth="1"/>
    <col min="6" max="6" width="16.7109375" customWidth="1"/>
    <col min="7" max="7" width="27" customWidth="1"/>
    <col min="8" max="8" width="24.28515625" style="1" customWidth="1"/>
    <col min="9" max="9" width="18.42578125" style="1" customWidth="1"/>
    <col min="10" max="10" width="20.85546875" customWidth="1"/>
    <col min="11" max="12" width="20.85546875" hidden="1" customWidth="1"/>
    <col min="13" max="13" width="11.5703125" style="9" bestFit="1" customWidth="1"/>
    <col min="14" max="14" width="16" bestFit="1" customWidth="1"/>
    <col min="15" max="15" width="15" customWidth="1"/>
    <col min="16" max="16" width="17.85546875" customWidth="1"/>
    <col min="17" max="17" width="15.85546875" customWidth="1"/>
    <col min="18" max="18" width="20.7109375" customWidth="1"/>
    <col min="19" max="19" width="18.7109375" bestFit="1" customWidth="1"/>
    <col min="20" max="20" width="12.28515625" customWidth="1"/>
    <col min="21" max="21" width="22.42578125" bestFit="1" customWidth="1"/>
  </cols>
  <sheetData>
    <row r="1" spans="1:21" s="7" customFormat="1" ht="72.75" customHeight="1" x14ac:dyDescent="0.2">
      <c r="A1" s="16" t="s">
        <v>136</v>
      </c>
      <c r="B1" s="5" t="s">
        <v>0</v>
      </c>
      <c r="C1" s="6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73" t="s">
        <v>30</v>
      </c>
      <c r="L1" s="5" t="s">
        <v>31</v>
      </c>
      <c r="M1" s="6" t="s">
        <v>9</v>
      </c>
      <c r="N1" s="5" t="s">
        <v>10</v>
      </c>
      <c r="O1" s="5" t="s">
        <v>11</v>
      </c>
      <c r="P1" s="5" t="s">
        <v>12</v>
      </c>
      <c r="Q1" s="5" t="s">
        <v>13</v>
      </c>
      <c r="R1" s="5" t="s">
        <v>14</v>
      </c>
      <c r="S1" s="5" t="s">
        <v>15</v>
      </c>
      <c r="T1" s="5" t="s">
        <v>16</v>
      </c>
      <c r="U1" s="5" t="s">
        <v>17</v>
      </c>
    </row>
    <row r="2" spans="1:21" x14ac:dyDescent="0.25">
      <c r="A2" s="97" t="s">
        <v>255</v>
      </c>
      <c r="B2" s="97"/>
      <c r="C2" s="97"/>
      <c r="D2" s="97"/>
      <c r="E2" s="97"/>
      <c r="F2" s="97"/>
      <c r="G2" s="97"/>
      <c r="H2" s="97"/>
      <c r="I2" s="97"/>
      <c r="J2" s="97"/>
      <c r="K2" s="98"/>
      <c r="L2" s="98"/>
      <c r="M2" s="97"/>
      <c r="N2" s="97"/>
      <c r="O2" s="97"/>
      <c r="P2" s="97"/>
      <c r="Q2" s="97"/>
      <c r="R2" s="97"/>
      <c r="S2" s="97"/>
      <c r="T2" s="97"/>
      <c r="U2" s="97"/>
    </row>
    <row r="3" spans="1:21" ht="60" x14ac:dyDescent="0.25">
      <c r="A3" s="75"/>
      <c r="B3" s="25" t="s">
        <v>156</v>
      </c>
      <c r="C3" s="28" t="s">
        <v>256</v>
      </c>
      <c r="D3" s="76" t="s">
        <v>257</v>
      </c>
      <c r="E3" s="76" t="s">
        <v>258</v>
      </c>
      <c r="F3" s="76" t="s">
        <v>108</v>
      </c>
      <c r="G3" s="77" t="s">
        <v>259</v>
      </c>
      <c r="H3" s="76" t="s">
        <v>129</v>
      </c>
      <c r="I3" s="76" t="s">
        <v>260</v>
      </c>
      <c r="J3" s="48">
        <v>1180000</v>
      </c>
      <c r="K3" s="87"/>
      <c r="L3" s="88"/>
      <c r="M3" s="53">
        <v>2019</v>
      </c>
      <c r="N3" s="53" t="s">
        <v>156</v>
      </c>
      <c r="O3" s="79" t="s">
        <v>156</v>
      </c>
      <c r="P3" s="49" t="s">
        <v>156</v>
      </c>
      <c r="Q3" s="48" t="s">
        <v>156</v>
      </c>
      <c r="R3" s="51" t="s">
        <v>156</v>
      </c>
      <c r="S3" s="50" t="s">
        <v>156</v>
      </c>
      <c r="T3" s="80" t="s">
        <v>156</v>
      </c>
      <c r="U3" s="81" t="s">
        <v>156</v>
      </c>
    </row>
    <row r="4" spans="1:21" x14ac:dyDescent="0.25">
      <c r="A4" s="52"/>
      <c r="B4" s="78"/>
      <c r="C4" s="100" t="s">
        <v>262</v>
      </c>
      <c r="D4" s="99" t="s">
        <v>263</v>
      </c>
      <c r="E4" s="99" t="s">
        <v>264</v>
      </c>
      <c r="F4" s="99" t="s">
        <v>108</v>
      </c>
      <c r="G4" s="99" t="s">
        <v>265</v>
      </c>
      <c r="H4" s="99" t="s">
        <v>129</v>
      </c>
      <c r="I4" s="99" t="s">
        <v>162</v>
      </c>
      <c r="J4" s="101">
        <v>600000</v>
      </c>
      <c r="K4" s="39"/>
      <c r="L4" s="39"/>
      <c r="M4" s="99">
        <v>2019</v>
      </c>
      <c r="N4" s="99" t="s">
        <v>237</v>
      </c>
      <c r="O4" s="38" t="s">
        <v>266</v>
      </c>
      <c r="P4" s="43">
        <f>J4</f>
        <v>600000</v>
      </c>
      <c r="Q4" s="43">
        <f>P4</f>
        <v>600000</v>
      </c>
      <c r="R4" s="99" t="s">
        <v>267</v>
      </c>
      <c r="S4" s="99" t="s">
        <v>129</v>
      </c>
      <c r="T4" s="99" t="s">
        <v>139</v>
      </c>
      <c r="U4" s="38" t="s">
        <v>141</v>
      </c>
    </row>
    <row r="5" spans="1:21" x14ac:dyDescent="0.25">
      <c r="A5" s="52"/>
      <c r="B5" s="78"/>
      <c r="C5" s="100"/>
      <c r="D5" s="99"/>
      <c r="E5" s="99"/>
      <c r="F5" s="99"/>
      <c r="G5" s="99"/>
      <c r="H5" s="99"/>
      <c r="I5" s="99"/>
      <c r="J5" s="101"/>
      <c r="K5" s="39"/>
      <c r="L5" s="39"/>
      <c r="M5" s="99"/>
      <c r="N5" s="99"/>
      <c r="O5" s="38" t="s">
        <v>268</v>
      </c>
      <c r="P5" s="43">
        <v>248.91</v>
      </c>
      <c r="Q5" s="43">
        <f>P5</f>
        <v>248.91</v>
      </c>
      <c r="R5" s="99"/>
      <c r="S5" s="99"/>
      <c r="T5" s="99"/>
      <c r="U5" s="38" t="s">
        <v>141</v>
      </c>
    </row>
    <row r="6" spans="1:21" ht="45" x14ac:dyDescent="0.25">
      <c r="A6" s="52"/>
      <c r="B6" s="78"/>
      <c r="C6" s="99" t="s">
        <v>269</v>
      </c>
      <c r="D6" s="99" t="s">
        <v>270</v>
      </c>
      <c r="E6" s="99" t="s">
        <v>264</v>
      </c>
      <c r="F6" s="99" t="s">
        <v>108</v>
      </c>
      <c r="G6" s="99" t="s">
        <v>271</v>
      </c>
      <c r="H6" s="99" t="s">
        <v>129</v>
      </c>
      <c r="I6" s="99" t="s">
        <v>162</v>
      </c>
      <c r="J6" s="101">
        <v>300000</v>
      </c>
      <c r="K6" s="39"/>
      <c r="L6" s="39"/>
      <c r="M6" s="99">
        <v>2019</v>
      </c>
      <c r="N6" s="38" t="s">
        <v>272</v>
      </c>
      <c r="O6" s="38" t="s">
        <v>273</v>
      </c>
      <c r="P6" s="43">
        <v>224770</v>
      </c>
      <c r="Q6" s="43">
        <f>P6</f>
        <v>224770</v>
      </c>
      <c r="R6" s="38" t="s">
        <v>261</v>
      </c>
      <c r="S6" s="38" t="s">
        <v>129</v>
      </c>
      <c r="T6" s="38" t="s">
        <v>140</v>
      </c>
      <c r="U6" s="38" t="s">
        <v>141</v>
      </c>
    </row>
    <row r="7" spans="1:21" ht="45" x14ac:dyDescent="0.25">
      <c r="A7" s="52"/>
      <c r="B7" s="78"/>
      <c r="C7" s="99"/>
      <c r="D7" s="99"/>
      <c r="E7" s="99"/>
      <c r="F7" s="99"/>
      <c r="G7" s="99"/>
      <c r="H7" s="99"/>
      <c r="I7" s="99"/>
      <c r="J7" s="101"/>
      <c r="K7" s="39"/>
      <c r="L7" s="39"/>
      <c r="M7" s="99"/>
      <c r="N7" s="38" t="s">
        <v>272</v>
      </c>
      <c r="O7" s="38" t="s">
        <v>274</v>
      </c>
      <c r="P7" s="43">
        <v>75500</v>
      </c>
      <c r="Q7" s="43">
        <f t="shared" ref="Q7:Q8" si="0">P7</f>
        <v>75500</v>
      </c>
      <c r="R7" s="38" t="s">
        <v>261</v>
      </c>
      <c r="S7" s="38" t="s">
        <v>129</v>
      </c>
      <c r="T7" s="38" t="s">
        <v>140</v>
      </c>
      <c r="U7" s="38" t="s">
        <v>141</v>
      </c>
    </row>
    <row r="8" spans="1:21" ht="45" x14ac:dyDescent="0.25">
      <c r="A8" s="52"/>
      <c r="B8" s="78"/>
      <c r="C8" s="99"/>
      <c r="D8" s="99"/>
      <c r="E8" s="99"/>
      <c r="F8" s="99"/>
      <c r="G8" s="99"/>
      <c r="H8" s="99"/>
      <c r="I8" s="99"/>
      <c r="J8" s="101"/>
      <c r="K8" s="39"/>
      <c r="L8" s="39"/>
      <c r="M8" s="99"/>
      <c r="N8" s="38" t="s">
        <v>272</v>
      </c>
      <c r="O8" s="38" t="s">
        <v>275</v>
      </c>
      <c r="P8" s="43">
        <v>743.82</v>
      </c>
      <c r="Q8" s="43">
        <f t="shared" si="0"/>
        <v>743.82</v>
      </c>
      <c r="R8" s="38" t="s">
        <v>261</v>
      </c>
      <c r="S8" s="38" t="s">
        <v>129</v>
      </c>
      <c r="T8" s="38" t="s">
        <v>140</v>
      </c>
      <c r="U8" s="38" t="s">
        <v>141</v>
      </c>
    </row>
    <row r="9" spans="1:21" s="22" customFormat="1" ht="45" x14ac:dyDescent="0.25">
      <c r="A9" s="52"/>
      <c r="B9" s="24"/>
      <c r="C9" s="31" t="s">
        <v>276</v>
      </c>
      <c r="D9" s="31" t="s">
        <v>277</v>
      </c>
      <c r="E9" s="31" t="s">
        <v>264</v>
      </c>
      <c r="F9" s="31" t="s">
        <v>35</v>
      </c>
      <c r="G9" s="31" t="s">
        <v>213</v>
      </c>
      <c r="H9" s="31" t="s">
        <v>129</v>
      </c>
      <c r="I9" s="31" t="s">
        <v>162</v>
      </c>
      <c r="J9" s="63">
        <v>1000000</v>
      </c>
      <c r="K9" s="39"/>
      <c r="L9" s="39"/>
      <c r="M9" s="31">
        <v>2019</v>
      </c>
      <c r="N9" s="68" t="s">
        <v>278</v>
      </c>
      <c r="O9" s="31" t="s">
        <v>279</v>
      </c>
      <c r="P9" s="69">
        <v>1000000</v>
      </c>
      <c r="Q9" s="63">
        <f t="shared" ref="Q9" si="1">P9</f>
        <v>1000000</v>
      </c>
      <c r="R9" s="31" t="s">
        <v>128</v>
      </c>
      <c r="S9" s="31" t="s">
        <v>129</v>
      </c>
      <c r="T9" s="31" t="s">
        <v>139</v>
      </c>
      <c r="U9" s="31" t="s">
        <v>141</v>
      </c>
    </row>
    <row r="10" spans="1:21" s="22" customFormat="1" ht="30" x14ac:dyDescent="0.25">
      <c r="A10" s="13" t="s">
        <v>135</v>
      </c>
      <c r="B10" s="13" t="s">
        <v>113</v>
      </c>
      <c r="C10" s="18" t="s">
        <v>117</v>
      </c>
      <c r="D10" s="15" t="s">
        <v>134</v>
      </c>
      <c r="E10" s="15" t="s">
        <v>126</v>
      </c>
      <c r="F10" s="15" t="s">
        <v>110</v>
      </c>
      <c r="G10" s="13" t="s">
        <v>116</v>
      </c>
      <c r="H10" s="15" t="s">
        <v>106</v>
      </c>
      <c r="I10" s="15" t="s">
        <v>107</v>
      </c>
      <c r="J10" s="20" t="s">
        <v>114</v>
      </c>
      <c r="K10" s="59">
        <v>238750</v>
      </c>
      <c r="L10" s="55">
        <v>8759.61</v>
      </c>
      <c r="M10" s="27" t="s">
        <v>112</v>
      </c>
      <c r="N10" s="13" t="s">
        <v>131</v>
      </c>
      <c r="O10" s="86" t="s">
        <v>137</v>
      </c>
      <c r="P10" s="86" t="s">
        <v>358</v>
      </c>
      <c r="Q10" s="89">
        <v>1403066.28</v>
      </c>
      <c r="R10" s="15" t="s">
        <v>115</v>
      </c>
      <c r="S10" s="15" t="s">
        <v>138</v>
      </c>
      <c r="T10" s="85" t="s">
        <v>125</v>
      </c>
      <c r="U10" s="86" t="s">
        <v>111</v>
      </c>
    </row>
    <row r="11" spans="1:21" s="22" customFormat="1" ht="87.75" customHeight="1" x14ac:dyDescent="0.25">
      <c r="A11" s="13" t="s">
        <v>132</v>
      </c>
      <c r="B11" s="13" t="s">
        <v>121</v>
      </c>
      <c r="C11" s="18" t="s">
        <v>123</v>
      </c>
      <c r="D11" s="15" t="s">
        <v>134</v>
      </c>
      <c r="E11" s="15" t="s">
        <v>126</v>
      </c>
      <c r="F11" s="15" t="s">
        <v>110</v>
      </c>
      <c r="G11" s="15" t="s">
        <v>122</v>
      </c>
      <c r="H11" s="15" t="s">
        <v>106</v>
      </c>
      <c r="I11" s="15" t="s">
        <v>107</v>
      </c>
      <c r="J11" s="19">
        <v>494005.6</v>
      </c>
      <c r="K11" s="59">
        <v>477500</v>
      </c>
      <c r="L11" s="55">
        <v>16505.599999999999</v>
      </c>
      <c r="M11" s="27" t="s">
        <v>112</v>
      </c>
      <c r="N11" s="13" t="s">
        <v>131</v>
      </c>
      <c r="O11" s="86"/>
      <c r="P11" s="86"/>
      <c r="Q11" s="89"/>
      <c r="R11" s="15" t="s">
        <v>124</v>
      </c>
      <c r="S11" s="15" t="s">
        <v>138</v>
      </c>
      <c r="T11" s="85"/>
      <c r="U11" s="86"/>
    </row>
    <row r="12" spans="1:21" s="22" customFormat="1" ht="30" x14ac:dyDescent="0.25">
      <c r="A12" s="13" t="s">
        <v>130</v>
      </c>
      <c r="B12" s="13" t="s">
        <v>118</v>
      </c>
      <c r="C12" s="18" t="s">
        <v>120</v>
      </c>
      <c r="D12" s="15" t="s">
        <v>133</v>
      </c>
      <c r="E12" s="15" t="s">
        <v>126</v>
      </c>
      <c r="F12" s="15" t="s">
        <v>110</v>
      </c>
      <c r="G12" s="15" t="s">
        <v>109</v>
      </c>
      <c r="H12" s="15" t="s">
        <v>106</v>
      </c>
      <c r="I12" s="15" t="s">
        <v>107</v>
      </c>
      <c r="J12" s="19">
        <v>792041.24</v>
      </c>
      <c r="K12" s="59">
        <v>764000</v>
      </c>
      <c r="L12" s="55">
        <v>28041.24</v>
      </c>
      <c r="M12" s="27" t="s">
        <v>112</v>
      </c>
      <c r="N12" s="13" t="s">
        <v>131</v>
      </c>
      <c r="O12" s="86"/>
      <c r="P12" s="86"/>
      <c r="Q12" s="89"/>
      <c r="R12" s="15" t="s">
        <v>119</v>
      </c>
      <c r="S12" s="15" t="s">
        <v>138</v>
      </c>
      <c r="T12" s="85"/>
      <c r="U12" s="86"/>
    </row>
    <row r="13" spans="1:21" s="22" customFormat="1" ht="45" x14ac:dyDescent="0.25">
      <c r="A13" s="13"/>
      <c r="B13" s="15" t="s">
        <v>149</v>
      </c>
      <c r="C13" s="18" t="s">
        <v>150</v>
      </c>
      <c r="D13" s="15" t="s">
        <v>147</v>
      </c>
      <c r="E13" s="15" t="s">
        <v>126</v>
      </c>
      <c r="F13" s="15" t="s">
        <v>35</v>
      </c>
      <c r="G13" s="15" t="s">
        <v>151</v>
      </c>
      <c r="H13" s="15" t="s">
        <v>144</v>
      </c>
      <c r="I13" s="15" t="s">
        <v>145</v>
      </c>
      <c r="J13" s="23">
        <v>200000</v>
      </c>
      <c r="K13" s="60"/>
      <c r="L13" s="10"/>
      <c r="M13" s="13">
        <v>2020</v>
      </c>
      <c r="N13" s="15" t="s">
        <v>152</v>
      </c>
      <c r="O13" s="21"/>
      <c r="P13" s="23">
        <v>58992.98</v>
      </c>
      <c r="Q13" s="23">
        <v>58992.98</v>
      </c>
      <c r="R13" s="15" t="s">
        <v>148</v>
      </c>
      <c r="S13" s="15" t="s">
        <v>146</v>
      </c>
      <c r="T13" s="13" t="s">
        <v>188</v>
      </c>
      <c r="U13" s="13" t="s">
        <v>107</v>
      </c>
    </row>
    <row r="14" spans="1:21" ht="41.25" customHeight="1" x14ac:dyDescent="0.25">
      <c r="A14" s="82" t="s">
        <v>359</v>
      </c>
      <c r="B14" s="82"/>
      <c r="C14" s="82"/>
      <c r="D14" s="82"/>
      <c r="E14" s="82"/>
      <c r="F14" s="82"/>
      <c r="G14" s="82"/>
      <c r="H14" s="82"/>
      <c r="I14" s="82"/>
      <c r="J14" s="82"/>
      <c r="K14" s="83"/>
      <c r="L14" s="83"/>
      <c r="M14" s="82"/>
      <c r="N14" s="82"/>
      <c r="O14" s="82"/>
      <c r="P14" s="82"/>
      <c r="Q14" s="82"/>
      <c r="R14" s="82"/>
      <c r="S14" s="82"/>
      <c r="T14" s="82"/>
      <c r="U14" s="82"/>
    </row>
    <row r="15" spans="1:21" s="22" customFormat="1" ht="45" x14ac:dyDescent="0.25">
      <c r="A15" s="13"/>
      <c r="B15" s="15" t="s">
        <v>153</v>
      </c>
      <c r="C15" s="18" t="s">
        <v>154</v>
      </c>
      <c r="D15" s="15" t="s">
        <v>155</v>
      </c>
      <c r="E15" s="15" t="s">
        <v>126</v>
      </c>
      <c r="F15" s="15" t="s">
        <v>35</v>
      </c>
      <c r="G15" s="15" t="s">
        <v>151</v>
      </c>
      <c r="H15" s="15" t="s">
        <v>144</v>
      </c>
      <c r="I15" s="15" t="s">
        <v>145</v>
      </c>
      <c r="J15" s="23">
        <v>200000</v>
      </c>
      <c r="K15" s="60"/>
      <c r="L15" s="56"/>
      <c r="M15" s="13">
        <v>2019</v>
      </c>
      <c r="N15" s="15"/>
      <c r="O15" s="21"/>
      <c r="P15" s="23"/>
      <c r="Q15" s="23"/>
      <c r="R15" s="15" t="s">
        <v>148</v>
      </c>
      <c r="S15" s="15" t="s">
        <v>146</v>
      </c>
      <c r="T15" s="13" t="s">
        <v>188</v>
      </c>
      <c r="U15" s="13" t="s">
        <v>107</v>
      </c>
    </row>
    <row r="16" spans="1:21" s="22" customFormat="1" ht="30" x14ac:dyDescent="0.25">
      <c r="A16" s="13"/>
      <c r="B16" s="15" t="s">
        <v>159</v>
      </c>
      <c r="C16" s="18"/>
      <c r="D16" s="15" t="s">
        <v>160</v>
      </c>
      <c r="E16" s="15" t="s">
        <v>126</v>
      </c>
      <c r="F16" s="15" t="s">
        <v>35</v>
      </c>
      <c r="G16" s="15" t="s">
        <v>116</v>
      </c>
      <c r="H16" s="15" t="s">
        <v>161</v>
      </c>
      <c r="I16" s="15" t="s">
        <v>162</v>
      </c>
      <c r="J16" s="23">
        <v>200000</v>
      </c>
      <c r="K16" s="61"/>
      <c r="L16" s="57"/>
      <c r="M16" s="13">
        <v>2018</v>
      </c>
      <c r="N16" s="15" t="s">
        <v>163</v>
      </c>
      <c r="O16" s="21" t="s">
        <v>164</v>
      </c>
      <c r="P16" s="23">
        <v>12300</v>
      </c>
      <c r="Q16" s="23">
        <v>12300</v>
      </c>
      <c r="R16" s="15" t="s">
        <v>165</v>
      </c>
      <c r="S16" s="15" t="s">
        <v>129</v>
      </c>
      <c r="T16" s="13" t="s">
        <v>143</v>
      </c>
      <c r="U16" s="13" t="s">
        <v>141</v>
      </c>
    </row>
    <row r="17" spans="1:21" s="22" customFormat="1" ht="30" x14ac:dyDescent="0.25">
      <c r="A17" s="90"/>
      <c r="B17" s="90" t="s">
        <v>159</v>
      </c>
      <c r="C17" s="84">
        <v>25200003</v>
      </c>
      <c r="D17" s="91" t="s">
        <v>173</v>
      </c>
      <c r="E17" s="91" t="s">
        <v>126</v>
      </c>
      <c r="F17" s="91" t="s">
        <v>35</v>
      </c>
      <c r="G17" s="90" t="s">
        <v>168</v>
      </c>
      <c r="H17" s="91" t="s">
        <v>161</v>
      </c>
      <c r="I17" s="91" t="s">
        <v>162</v>
      </c>
      <c r="J17" s="89">
        <v>499970</v>
      </c>
      <c r="K17" s="92"/>
      <c r="L17" s="93"/>
      <c r="M17" s="85">
        <v>2015</v>
      </c>
      <c r="N17" s="13" t="s">
        <v>174</v>
      </c>
      <c r="O17" s="21" t="s">
        <v>177</v>
      </c>
      <c r="P17" s="23">
        <v>47780</v>
      </c>
      <c r="Q17" s="23">
        <v>47780</v>
      </c>
      <c r="R17" s="15" t="s">
        <v>178</v>
      </c>
      <c r="S17" s="15" t="s">
        <v>129</v>
      </c>
      <c r="T17" s="13" t="s">
        <v>143</v>
      </c>
      <c r="U17" s="13" t="s">
        <v>141</v>
      </c>
    </row>
    <row r="18" spans="1:21" s="22" customFormat="1" ht="30" x14ac:dyDescent="0.25">
      <c r="A18" s="90"/>
      <c r="B18" s="90"/>
      <c r="C18" s="84"/>
      <c r="D18" s="91"/>
      <c r="E18" s="91"/>
      <c r="F18" s="91"/>
      <c r="G18" s="90"/>
      <c r="H18" s="91"/>
      <c r="I18" s="91"/>
      <c r="J18" s="89"/>
      <c r="K18" s="92"/>
      <c r="L18" s="94"/>
      <c r="M18" s="85"/>
      <c r="N18" s="13" t="s">
        <v>179</v>
      </c>
      <c r="O18" s="21" t="s">
        <v>180</v>
      </c>
      <c r="P18" s="23">
        <v>4633.5599999999995</v>
      </c>
      <c r="Q18" s="23">
        <v>4633.5599999999995</v>
      </c>
      <c r="R18" s="15" t="s">
        <v>178</v>
      </c>
      <c r="S18" s="15" t="s">
        <v>129</v>
      </c>
      <c r="T18" s="13" t="s">
        <v>143</v>
      </c>
      <c r="U18" s="13" t="s">
        <v>141</v>
      </c>
    </row>
    <row r="19" spans="1:21" s="22" customFormat="1" ht="30" x14ac:dyDescent="0.25">
      <c r="A19" s="90"/>
      <c r="B19" s="90"/>
      <c r="C19" s="84"/>
      <c r="D19" s="91"/>
      <c r="E19" s="91"/>
      <c r="F19" s="91"/>
      <c r="G19" s="90"/>
      <c r="H19" s="91"/>
      <c r="I19" s="91"/>
      <c r="J19" s="89"/>
      <c r="K19" s="92"/>
      <c r="L19" s="94"/>
      <c r="M19" s="85"/>
      <c r="N19" s="13" t="s">
        <v>166</v>
      </c>
      <c r="O19" s="21" t="s">
        <v>181</v>
      </c>
      <c r="P19" s="23">
        <v>20216.14</v>
      </c>
      <c r="Q19" s="13" t="s">
        <v>156</v>
      </c>
      <c r="R19" s="15" t="s">
        <v>178</v>
      </c>
      <c r="S19" s="15" t="s">
        <v>129</v>
      </c>
      <c r="T19" s="13" t="s">
        <v>143</v>
      </c>
      <c r="U19" s="13" t="s">
        <v>142</v>
      </c>
    </row>
    <row r="20" spans="1:21" s="22" customFormat="1" ht="30" x14ac:dyDescent="0.25">
      <c r="A20" s="90"/>
      <c r="B20" s="90"/>
      <c r="C20" s="84"/>
      <c r="D20" s="91"/>
      <c r="E20" s="91"/>
      <c r="F20" s="91"/>
      <c r="G20" s="90"/>
      <c r="H20" s="91"/>
      <c r="I20" s="91"/>
      <c r="J20" s="89"/>
      <c r="K20" s="92"/>
      <c r="L20" s="94"/>
      <c r="M20" s="85"/>
      <c r="N20" s="13" t="s">
        <v>182</v>
      </c>
      <c r="O20" s="21" t="s">
        <v>183</v>
      </c>
      <c r="P20" s="23">
        <v>2340</v>
      </c>
      <c r="Q20" s="13" t="s">
        <v>156</v>
      </c>
      <c r="R20" s="15" t="s">
        <v>178</v>
      </c>
      <c r="S20" s="15" t="s">
        <v>129</v>
      </c>
      <c r="T20" s="13" t="s">
        <v>143</v>
      </c>
      <c r="U20" s="13" t="s">
        <v>142</v>
      </c>
    </row>
    <row r="21" spans="1:21" s="22" customFormat="1" ht="30" x14ac:dyDescent="0.25">
      <c r="A21" s="90"/>
      <c r="B21" s="90"/>
      <c r="C21" s="84"/>
      <c r="D21" s="91"/>
      <c r="E21" s="91"/>
      <c r="F21" s="91"/>
      <c r="G21" s="90"/>
      <c r="H21" s="91"/>
      <c r="I21" s="91"/>
      <c r="J21" s="89"/>
      <c r="K21" s="92"/>
      <c r="L21" s="94"/>
      <c r="M21" s="85"/>
      <c r="N21" s="13" t="s">
        <v>184</v>
      </c>
      <c r="O21" s="21" t="s">
        <v>185</v>
      </c>
      <c r="P21" s="23">
        <v>1567.5</v>
      </c>
      <c r="Q21" s="13" t="s">
        <v>156</v>
      </c>
      <c r="R21" s="15" t="s">
        <v>178</v>
      </c>
      <c r="S21" s="15" t="s">
        <v>129</v>
      </c>
      <c r="T21" s="13" t="s">
        <v>143</v>
      </c>
      <c r="U21" s="13" t="s">
        <v>142</v>
      </c>
    </row>
    <row r="22" spans="1:21" s="22" customFormat="1" ht="30" x14ac:dyDescent="0.25">
      <c r="A22" s="90"/>
      <c r="B22" s="90"/>
      <c r="C22" s="84"/>
      <c r="D22" s="91"/>
      <c r="E22" s="91"/>
      <c r="F22" s="91"/>
      <c r="G22" s="90"/>
      <c r="H22" s="91"/>
      <c r="I22" s="91"/>
      <c r="J22" s="89"/>
      <c r="K22" s="92"/>
      <c r="L22" s="94"/>
      <c r="M22" s="85"/>
      <c r="N22" s="13" t="s">
        <v>186</v>
      </c>
      <c r="O22" s="21" t="s">
        <v>187</v>
      </c>
      <c r="P22" s="23">
        <v>48380</v>
      </c>
      <c r="Q22" s="13" t="s">
        <v>156</v>
      </c>
      <c r="R22" s="15" t="s">
        <v>178</v>
      </c>
      <c r="S22" s="15" t="s">
        <v>129</v>
      </c>
      <c r="T22" s="13" t="s">
        <v>143</v>
      </c>
      <c r="U22" s="13" t="s">
        <v>142</v>
      </c>
    </row>
    <row r="23" spans="1:21" s="22" customFormat="1" ht="30" x14ac:dyDescent="0.25">
      <c r="A23" s="90"/>
      <c r="B23" s="90" t="s">
        <v>159</v>
      </c>
      <c r="C23" s="84">
        <v>28210020</v>
      </c>
      <c r="D23" s="90" t="s">
        <v>173</v>
      </c>
      <c r="E23" s="91" t="s">
        <v>189</v>
      </c>
      <c r="F23" s="91" t="s">
        <v>35</v>
      </c>
      <c r="G23" s="90" t="s">
        <v>190</v>
      </c>
      <c r="H23" s="91" t="s">
        <v>161</v>
      </c>
      <c r="I23" s="91" t="s">
        <v>162</v>
      </c>
      <c r="J23" s="95">
        <v>2000755</v>
      </c>
      <c r="K23" s="61"/>
      <c r="L23" s="57"/>
      <c r="M23" s="90">
        <v>2015</v>
      </c>
      <c r="N23" s="13" t="s">
        <v>191</v>
      </c>
      <c r="O23" s="21" t="s">
        <v>192</v>
      </c>
      <c r="P23" s="23">
        <v>3133.63</v>
      </c>
      <c r="Q23" s="23">
        <v>3133.63</v>
      </c>
      <c r="R23" s="15" t="s">
        <v>193</v>
      </c>
      <c r="S23" s="15" t="s">
        <v>129</v>
      </c>
      <c r="T23" s="13" t="s">
        <v>143</v>
      </c>
      <c r="U23" s="13" t="s">
        <v>141</v>
      </c>
    </row>
    <row r="24" spans="1:21" s="22" customFormat="1" ht="30" x14ac:dyDescent="0.25">
      <c r="A24" s="90"/>
      <c r="B24" s="90"/>
      <c r="C24" s="84"/>
      <c r="D24" s="90"/>
      <c r="E24" s="91"/>
      <c r="F24" s="91"/>
      <c r="G24" s="90"/>
      <c r="H24" s="91"/>
      <c r="I24" s="91"/>
      <c r="J24" s="95"/>
      <c r="K24" s="61"/>
      <c r="L24" s="17"/>
      <c r="M24" s="90"/>
      <c r="N24" s="13" t="s">
        <v>174</v>
      </c>
      <c r="O24" s="21" t="s">
        <v>194</v>
      </c>
      <c r="P24" s="23">
        <v>90851.21</v>
      </c>
      <c r="Q24" s="23">
        <v>90851.21</v>
      </c>
      <c r="R24" s="15" t="s">
        <v>193</v>
      </c>
      <c r="S24" s="15" t="s">
        <v>129</v>
      </c>
      <c r="T24" s="13" t="s">
        <v>143</v>
      </c>
      <c r="U24" s="13" t="s">
        <v>141</v>
      </c>
    </row>
    <row r="25" spans="1:21" s="22" customFormat="1" ht="30" x14ac:dyDescent="0.25">
      <c r="A25" s="90"/>
      <c r="B25" s="90"/>
      <c r="C25" s="84"/>
      <c r="D25" s="90"/>
      <c r="E25" s="91"/>
      <c r="F25" s="91"/>
      <c r="G25" s="90"/>
      <c r="H25" s="91"/>
      <c r="I25" s="91"/>
      <c r="J25" s="95"/>
      <c r="K25" s="61"/>
      <c r="L25" s="17"/>
      <c r="M25" s="90"/>
      <c r="N25" s="13" t="s">
        <v>174</v>
      </c>
      <c r="O25" s="21" t="s">
        <v>195</v>
      </c>
      <c r="P25" s="23">
        <v>16249.75</v>
      </c>
      <c r="Q25" s="23">
        <v>16249.75</v>
      </c>
      <c r="R25" s="15" t="s">
        <v>193</v>
      </c>
      <c r="S25" s="15" t="s">
        <v>129</v>
      </c>
      <c r="T25" s="13" t="s">
        <v>143</v>
      </c>
      <c r="U25" s="13" t="s">
        <v>141</v>
      </c>
    </row>
    <row r="26" spans="1:21" s="22" customFormat="1" ht="30" x14ac:dyDescent="0.25">
      <c r="A26" s="90"/>
      <c r="B26" s="90"/>
      <c r="C26" s="84"/>
      <c r="D26" s="90"/>
      <c r="E26" s="91"/>
      <c r="F26" s="91"/>
      <c r="G26" s="90"/>
      <c r="H26" s="91"/>
      <c r="I26" s="91"/>
      <c r="J26" s="95"/>
      <c r="K26" s="61"/>
      <c r="L26" s="17"/>
      <c r="M26" s="90"/>
      <c r="N26" s="13" t="s">
        <v>174</v>
      </c>
      <c r="O26" s="21" t="s">
        <v>196</v>
      </c>
      <c r="P26" s="23">
        <v>19219.47</v>
      </c>
      <c r="Q26" s="23">
        <v>19219.47</v>
      </c>
      <c r="R26" s="15" t="s">
        <v>193</v>
      </c>
      <c r="S26" s="15" t="s">
        <v>129</v>
      </c>
      <c r="T26" s="13" t="s">
        <v>143</v>
      </c>
      <c r="U26" s="13" t="s">
        <v>141</v>
      </c>
    </row>
    <row r="27" spans="1:21" s="22" customFormat="1" ht="30" x14ac:dyDescent="0.25">
      <c r="A27" s="90"/>
      <c r="B27" s="90"/>
      <c r="C27" s="84"/>
      <c r="D27" s="90"/>
      <c r="E27" s="91"/>
      <c r="F27" s="91"/>
      <c r="G27" s="90"/>
      <c r="H27" s="91"/>
      <c r="I27" s="91"/>
      <c r="J27" s="95"/>
      <c r="K27" s="61"/>
      <c r="L27" s="17"/>
      <c r="M27" s="90"/>
      <c r="N27" s="13" t="s">
        <v>174</v>
      </c>
      <c r="O27" s="21" t="s">
        <v>197</v>
      </c>
      <c r="P27" s="23">
        <v>0.53</v>
      </c>
      <c r="Q27" s="23">
        <v>0.53</v>
      </c>
      <c r="R27" s="15" t="s">
        <v>193</v>
      </c>
      <c r="S27" s="15" t="s">
        <v>129</v>
      </c>
      <c r="T27" s="13" t="s">
        <v>143</v>
      </c>
      <c r="U27" s="13" t="s">
        <v>141</v>
      </c>
    </row>
    <row r="28" spans="1:21" s="22" customFormat="1" ht="30" x14ac:dyDescent="0.25">
      <c r="A28" s="90"/>
      <c r="B28" s="90"/>
      <c r="C28" s="84"/>
      <c r="D28" s="90"/>
      <c r="E28" s="91"/>
      <c r="F28" s="91"/>
      <c r="G28" s="90"/>
      <c r="H28" s="91"/>
      <c r="I28" s="91"/>
      <c r="J28" s="95"/>
      <c r="K28" s="61"/>
      <c r="L28" s="17"/>
      <c r="M28" s="90"/>
      <c r="N28" s="13" t="s">
        <v>198</v>
      </c>
      <c r="O28" s="21" t="s">
        <v>199</v>
      </c>
      <c r="P28" s="23">
        <v>9780</v>
      </c>
      <c r="Q28" s="23">
        <v>9780</v>
      </c>
      <c r="R28" s="15" t="s">
        <v>193</v>
      </c>
      <c r="S28" s="15" t="s">
        <v>129</v>
      </c>
      <c r="T28" s="13" t="s">
        <v>143</v>
      </c>
      <c r="U28" s="13" t="s">
        <v>141</v>
      </c>
    </row>
    <row r="29" spans="1:21" s="22" customFormat="1" ht="30" x14ac:dyDescent="0.25">
      <c r="A29" s="90"/>
      <c r="B29" s="90"/>
      <c r="C29" s="84"/>
      <c r="D29" s="90"/>
      <c r="E29" s="91"/>
      <c r="F29" s="91"/>
      <c r="G29" s="90"/>
      <c r="H29" s="91"/>
      <c r="I29" s="91"/>
      <c r="J29" s="95"/>
      <c r="K29" s="61"/>
      <c r="L29" s="17"/>
      <c r="M29" s="90"/>
      <c r="N29" s="13" t="s">
        <v>200</v>
      </c>
      <c r="O29" s="21" t="s">
        <v>201</v>
      </c>
      <c r="P29" s="23">
        <v>15960</v>
      </c>
      <c r="Q29" s="23">
        <v>15960</v>
      </c>
      <c r="R29" s="15" t="s">
        <v>193</v>
      </c>
      <c r="S29" s="15" t="s">
        <v>129</v>
      </c>
      <c r="T29" s="13" t="s">
        <v>143</v>
      </c>
      <c r="U29" s="13" t="s">
        <v>141</v>
      </c>
    </row>
    <row r="30" spans="1:21" s="22" customFormat="1" ht="30" x14ac:dyDescent="0.25">
      <c r="A30" s="90"/>
      <c r="B30" s="90"/>
      <c r="C30" s="84"/>
      <c r="D30" s="90"/>
      <c r="E30" s="91"/>
      <c r="F30" s="91"/>
      <c r="G30" s="90"/>
      <c r="H30" s="91"/>
      <c r="I30" s="91"/>
      <c r="J30" s="95"/>
      <c r="K30" s="61"/>
      <c r="L30" s="17"/>
      <c r="M30" s="90"/>
      <c r="N30" s="13" t="s">
        <v>200</v>
      </c>
      <c r="O30" s="21" t="s">
        <v>202</v>
      </c>
      <c r="P30" s="23">
        <v>2200</v>
      </c>
      <c r="Q30" s="23">
        <v>2200</v>
      </c>
      <c r="R30" s="15" t="s">
        <v>193</v>
      </c>
      <c r="S30" s="15" t="s">
        <v>129</v>
      </c>
      <c r="T30" s="13" t="s">
        <v>143</v>
      </c>
      <c r="U30" s="13" t="s">
        <v>141</v>
      </c>
    </row>
    <row r="31" spans="1:21" s="22" customFormat="1" ht="30" x14ac:dyDescent="0.25">
      <c r="A31" s="90"/>
      <c r="B31" s="90"/>
      <c r="C31" s="84"/>
      <c r="D31" s="90"/>
      <c r="E31" s="91"/>
      <c r="F31" s="91"/>
      <c r="G31" s="90"/>
      <c r="H31" s="91"/>
      <c r="I31" s="91"/>
      <c r="J31" s="95"/>
      <c r="K31" s="61"/>
      <c r="L31" s="17"/>
      <c r="M31" s="90"/>
      <c r="N31" s="13" t="s">
        <v>200</v>
      </c>
      <c r="O31" s="21" t="s">
        <v>203</v>
      </c>
      <c r="P31" s="23">
        <v>1679.96</v>
      </c>
      <c r="Q31" s="23">
        <v>1679.96</v>
      </c>
      <c r="R31" s="15" t="s">
        <v>193</v>
      </c>
      <c r="S31" s="15" t="s">
        <v>129</v>
      </c>
      <c r="T31" s="13" t="s">
        <v>143</v>
      </c>
      <c r="U31" s="13" t="s">
        <v>141</v>
      </c>
    </row>
    <row r="32" spans="1:21" s="22" customFormat="1" ht="30" x14ac:dyDescent="0.25">
      <c r="A32" s="90"/>
      <c r="B32" s="90"/>
      <c r="C32" s="84"/>
      <c r="D32" s="90"/>
      <c r="E32" s="91"/>
      <c r="F32" s="91"/>
      <c r="G32" s="90"/>
      <c r="H32" s="91"/>
      <c r="I32" s="91"/>
      <c r="J32" s="95"/>
      <c r="K32" s="61"/>
      <c r="L32" s="17"/>
      <c r="M32" s="90"/>
      <c r="N32" s="13" t="s">
        <v>200</v>
      </c>
      <c r="O32" s="21" t="s">
        <v>204</v>
      </c>
      <c r="P32" s="23">
        <v>7319.9699999999993</v>
      </c>
      <c r="Q32" s="23">
        <v>7319.9699999999993</v>
      </c>
      <c r="R32" s="15" t="s">
        <v>193</v>
      </c>
      <c r="S32" s="15" t="s">
        <v>129</v>
      </c>
      <c r="T32" s="13" t="s">
        <v>143</v>
      </c>
      <c r="U32" s="13" t="s">
        <v>141</v>
      </c>
    </row>
    <row r="33" spans="1:21" s="22" customFormat="1" ht="45" x14ac:dyDescent="0.25">
      <c r="A33" s="13"/>
      <c r="B33" s="85" t="s">
        <v>159</v>
      </c>
      <c r="C33" s="84">
        <v>19970012</v>
      </c>
      <c r="D33" s="85" t="s">
        <v>205</v>
      </c>
      <c r="E33" s="86" t="s">
        <v>126</v>
      </c>
      <c r="F33" s="86" t="s">
        <v>35</v>
      </c>
      <c r="G33" s="85" t="s">
        <v>109</v>
      </c>
      <c r="H33" s="86" t="s">
        <v>161</v>
      </c>
      <c r="I33" s="86" t="s">
        <v>162</v>
      </c>
      <c r="J33" s="89">
        <v>1738150</v>
      </c>
      <c r="K33" s="61"/>
      <c r="L33" s="57"/>
      <c r="M33" s="85">
        <v>2016</v>
      </c>
      <c r="N33" s="13" t="s">
        <v>206</v>
      </c>
      <c r="O33" s="21" t="s">
        <v>207</v>
      </c>
      <c r="P33" s="23">
        <v>9500</v>
      </c>
      <c r="Q33" s="23">
        <v>9500</v>
      </c>
      <c r="R33" s="15" t="s">
        <v>208</v>
      </c>
      <c r="S33" s="15" t="s">
        <v>129</v>
      </c>
      <c r="T33" s="13" t="s">
        <v>139</v>
      </c>
      <c r="U33" s="13" t="s">
        <v>141</v>
      </c>
    </row>
    <row r="34" spans="1:21" s="22" customFormat="1" ht="45" x14ac:dyDescent="0.25">
      <c r="A34" s="13"/>
      <c r="B34" s="85"/>
      <c r="C34" s="84"/>
      <c r="D34" s="85"/>
      <c r="E34" s="86"/>
      <c r="F34" s="86"/>
      <c r="G34" s="85"/>
      <c r="H34" s="86"/>
      <c r="I34" s="86"/>
      <c r="J34" s="89"/>
      <c r="K34" s="61"/>
      <c r="L34" s="17"/>
      <c r="M34" s="85"/>
      <c r="N34" s="13" t="s">
        <v>209</v>
      </c>
      <c r="O34" s="21" t="s">
        <v>210</v>
      </c>
      <c r="P34" s="23">
        <v>8820</v>
      </c>
      <c r="Q34" s="23">
        <v>8820</v>
      </c>
      <c r="R34" s="15" t="s">
        <v>208</v>
      </c>
      <c r="S34" s="15" t="s">
        <v>129</v>
      </c>
      <c r="T34" s="13" t="s">
        <v>139</v>
      </c>
      <c r="U34" s="13" t="s">
        <v>141</v>
      </c>
    </row>
    <row r="35" spans="1:21" s="22" customFormat="1" ht="45" x14ac:dyDescent="0.25">
      <c r="A35" s="13"/>
      <c r="B35" s="85"/>
      <c r="C35" s="84"/>
      <c r="D35" s="85"/>
      <c r="E35" s="86"/>
      <c r="F35" s="86"/>
      <c r="G35" s="85"/>
      <c r="H35" s="86"/>
      <c r="I35" s="86"/>
      <c r="J35" s="89"/>
      <c r="K35" s="61"/>
      <c r="L35" s="17"/>
      <c r="M35" s="85"/>
      <c r="N35" s="13" t="s">
        <v>211</v>
      </c>
      <c r="O35" s="21" t="s">
        <v>212</v>
      </c>
      <c r="P35" s="23">
        <v>44325</v>
      </c>
      <c r="Q35" s="23">
        <v>44325</v>
      </c>
      <c r="R35" s="15" t="s">
        <v>208</v>
      </c>
      <c r="S35" s="15" t="s">
        <v>129</v>
      </c>
      <c r="T35" s="13" t="s">
        <v>139</v>
      </c>
      <c r="U35" s="13" t="s">
        <v>141</v>
      </c>
    </row>
    <row r="36" spans="1:21" s="22" customFormat="1" ht="45" x14ac:dyDescent="0.25">
      <c r="A36" s="13"/>
      <c r="B36" s="85" t="s">
        <v>159</v>
      </c>
      <c r="C36" s="84">
        <v>30470010</v>
      </c>
      <c r="D36" s="85" t="s">
        <v>214</v>
      </c>
      <c r="E36" s="86" t="s">
        <v>126</v>
      </c>
      <c r="F36" s="86" t="s">
        <v>35</v>
      </c>
      <c r="G36" s="85" t="s">
        <v>215</v>
      </c>
      <c r="H36" s="86" t="s">
        <v>161</v>
      </c>
      <c r="I36" s="86" t="s">
        <v>162</v>
      </c>
      <c r="J36" s="89">
        <v>399940</v>
      </c>
      <c r="K36" s="61"/>
      <c r="L36" s="57"/>
      <c r="M36" s="85">
        <v>2016</v>
      </c>
      <c r="N36" s="13" t="s">
        <v>216</v>
      </c>
      <c r="O36" s="21" t="s">
        <v>217</v>
      </c>
      <c r="P36" s="23">
        <v>94880</v>
      </c>
      <c r="Q36" s="13" t="s">
        <v>156</v>
      </c>
      <c r="R36" s="15" t="s">
        <v>218</v>
      </c>
      <c r="S36" s="15" t="s">
        <v>129</v>
      </c>
      <c r="T36" s="13" t="s">
        <v>139</v>
      </c>
      <c r="U36" s="13" t="s">
        <v>141</v>
      </c>
    </row>
    <row r="37" spans="1:21" s="22" customFormat="1" ht="45" x14ac:dyDescent="0.25">
      <c r="A37" s="13"/>
      <c r="B37" s="85"/>
      <c r="C37" s="84"/>
      <c r="D37" s="85"/>
      <c r="E37" s="86"/>
      <c r="F37" s="86"/>
      <c r="G37" s="85"/>
      <c r="H37" s="86"/>
      <c r="I37" s="86"/>
      <c r="J37" s="89"/>
      <c r="K37" s="61"/>
      <c r="L37" s="17"/>
      <c r="M37" s="85"/>
      <c r="N37" s="13" t="s">
        <v>219</v>
      </c>
      <c r="O37" s="21" t="s">
        <v>220</v>
      </c>
      <c r="P37" s="23">
        <v>104000</v>
      </c>
      <c r="Q37" s="23">
        <v>104000</v>
      </c>
      <c r="R37" s="15" t="s">
        <v>218</v>
      </c>
      <c r="S37" s="15" t="s">
        <v>129</v>
      </c>
      <c r="T37" s="13" t="s">
        <v>139</v>
      </c>
      <c r="U37" s="13" t="s">
        <v>141</v>
      </c>
    </row>
    <row r="38" spans="1:21" s="22" customFormat="1" ht="45" x14ac:dyDescent="0.25">
      <c r="A38" s="13"/>
      <c r="B38" s="85"/>
      <c r="C38" s="84"/>
      <c r="D38" s="85"/>
      <c r="E38" s="86"/>
      <c r="F38" s="86"/>
      <c r="G38" s="85"/>
      <c r="H38" s="86"/>
      <c r="I38" s="86"/>
      <c r="J38" s="89"/>
      <c r="K38" s="61"/>
      <c r="L38" s="17"/>
      <c r="M38" s="85"/>
      <c r="N38" s="13" t="s">
        <v>221</v>
      </c>
      <c r="O38" s="21" t="s">
        <v>222</v>
      </c>
      <c r="P38" s="23">
        <v>22590</v>
      </c>
      <c r="Q38" s="13" t="s">
        <v>156</v>
      </c>
      <c r="R38" s="15" t="s">
        <v>218</v>
      </c>
      <c r="S38" s="15" t="s">
        <v>129</v>
      </c>
      <c r="T38" s="13" t="s">
        <v>139</v>
      </c>
      <c r="U38" s="13" t="s">
        <v>142</v>
      </c>
    </row>
    <row r="39" spans="1:21" s="22" customFormat="1" ht="45" x14ac:dyDescent="0.25">
      <c r="A39" s="13"/>
      <c r="B39" s="85"/>
      <c r="C39" s="84"/>
      <c r="D39" s="85"/>
      <c r="E39" s="86"/>
      <c r="F39" s="86"/>
      <c r="G39" s="85"/>
      <c r="H39" s="86"/>
      <c r="I39" s="86"/>
      <c r="J39" s="89"/>
      <c r="K39" s="61"/>
      <c r="L39" s="17"/>
      <c r="M39" s="85"/>
      <c r="N39" s="13" t="s">
        <v>221</v>
      </c>
      <c r="O39" s="21" t="s">
        <v>223</v>
      </c>
      <c r="P39" s="23">
        <v>34000</v>
      </c>
      <c r="Q39" s="13" t="s">
        <v>156</v>
      </c>
      <c r="R39" s="15" t="s">
        <v>218</v>
      </c>
      <c r="S39" s="15" t="s">
        <v>129</v>
      </c>
      <c r="T39" s="13" t="s">
        <v>139</v>
      </c>
      <c r="U39" s="13" t="s">
        <v>142</v>
      </c>
    </row>
    <row r="40" spans="1:21" s="22" customFormat="1" ht="45" x14ac:dyDescent="0.25">
      <c r="A40" s="13"/>
      <c r="B40" s="85"/>
      <c r="C40" s="84"/>
      <c r="D40" s="85"/>
      <c r="E40" s="86"/>
      <c r="F40" s="86"/>
      <c r="G40" s="85"/>
      <c r="H40" s="86"/>
      <c r="I40" s="86"/>
      <c r="J40" s="89"/>
      <c r="K40" s="61"/>
      <c r="L40" s="17"/>
      <c r="M40" s="85"/>
      <c r="N40" s="13" t="s">
        <v>166</v>
      </c>
      <c r="O40" s="21" t="s">
        <v>224</v>
      </c>
      <c r="P40" s="23">
        <v>59617.279999999999</v>
      </c>
      <c r="Q40" s="13" t="s">
        <v>156</v>
      </c>
      <c r="R40" s="15" t="s">
        <v>218</v>
      </c>
      <c r="S40" s="15" t="s">
        <v>129</v>
      </c>
      <c r="T40" s="13" t="s">
        <v>139</v>
      </c>
      <c r="U40" s="13" t="s">
        <v>142</v>
      </c>
    </row>
    <row r="41" spans="1:21" s="22" customFormat="1" ht="45" x14ac:dyDescent="0.25">
      <c r="A41" s="13"/>
      <c r="B41" s="85"/>
      <c r="C41" s="84"/>
      <c r="D41" s="85"/>
      <c r="E41" s="86"/>
      <c r="F41" s="86"/>
      <c r="G41" s="85"/>
      <c r="H41" s="86"/>
      <c r="I41" s="86"/>
      <c r="J41" s="89"/>
      <c r="K41" s="61"/>
      <c r="L41" s="17"/>
      <c r="M41" s="85"/>
      <c r="N41" s="13" t="s">
        <v>182</v>
      </c>
      <c r="O41" s="21" t="s">
        <v>225</v>
      </c>
      <c r="P41" s="23">
        <v>11310</v>
      </c>
      <c r="Q41" s="13" t="s">
        <v>156</v>
      </c>
      <c r="R41" s="15" t="s">
        <v>218</v>
      </c>
      <c r="S41" s="15" t="s">
        <v>129</v>
      </c>
      <c r="T41" s="13" t="s">
        <v>139</v>
      </c>
      <c r="U41" s="13" t="s">
        <v>142</v>
      </c>
    </row>
    <row r="42" spans="1:21" s="22" customFormat="1" ht="45" x14ac:dyDescent="0.25">
      <c r="A42" s="13"/>
      <c r="B42" s="85"/>
      <c r="C42" s="84"/>
      <c r="D42" s="85"/>
      <c r="E42" s="86"/>
      <c r="F42" s="86"/>
      <c r="G42" s="85"/>
      <c r="H42" s="86"/>
      <c r="I42" s="86"/>
      <c r="J42" s="89"/>
      <c r="K42" s="61"/>
      <c r="L42" s="17"/>
      <c r="M42" s="85"/>
      <c r="N42" s="13" t="s">
        <v>166</v>
      </c>
      <c r="O42" s="21" t="s">
        <v>226</v>
      </c>
      <c r="P42" s="23">
        <v>22533.84</v>
      </c>
      <c r="Q42" s="13" t="s">
        <v>156</v>
      </c>
      <c r="R42" s="15" t="s">
        <v>218</v>
      </c>
      <c r="S42" s="15" t="s">
        <v>129</v>
      </c>
      <c r="T42" s="13" t="s">
        <v>139</v>
      </c>
      <c r="U42" s="13" t="s">
        <v>142</v>
      </c>
    </row>
    <row r="43" spans="1:21" s="22" customFormat="1" ht="30" x14ac:dyDescent="0.25">
      <c r="A43" s="13"/>
      <c r="B43" s="15" t="s">
        <v>227</v>
      </c>
      <c r="C43" s="18"/>
      <c r="D43" s="13" t="s">
        <v>228</v>
      </c>
      <c r="E43" s="15" t="s">
        <v>126</v>
      </c>
      <c r="F43" s="15" t="s">
        <v>108</v>
      </c>
      <c r="G43" s="13" t="s">
        <v>109</v>
      </c>
      <c r="H43" s="15" t="s">
        <v>229</v>
      </c>
      <c r="I43" s="15" t="s">
        <v>230</v>
      </c>
      <c r="J43" s="23">
        <v>2575215</v>
      </c>
      <c r="K43" s="61"/>
      <c r="L43" s="57"/>
      <c r="M43" s="13">
        <v>2016</v>
      </c>
      <c r="N43" s="13" t="s">
        <v>231</v>
      </c>
      <c r="O43" s="21" t="s">
        <v>232</v>
      </c>
      <c r="P43" s="23">
        <v>159058.9</v>
      </c>
      <c r="Q43" s="23">
        <v>159058.9</v>
      </c>
      <c r="R43" s="15" t="s">
        <v>233</v>
      </c>
      <c r="S43" s="15" t="s">
        <v>129</v>
      </c>
      <c r="T43" s="13" t="s">
        <v>234</v>
      </c>
      <c r="U43" s="13" t="s">
        <v>141</v>
      </c>
    </row>
    <row r="44" spans="1:21" s="22" customFormat="1" ht="30" x14ac:dyDescent="0.25">
      <c r="A44" s="13"/>
      <c r="B44" s="13" t="s">
        <v>159</v>
      </c>
      <c r="C44" s="18" t="s">
        <v>156</v>
      </c>
      <c r="D44" s="13" t="s">
        <v>238</v>
      </c>
      <c r="E44" s="13" t="s">
        <v>126</v>
      </c>
      <c r="F44" s="13" t="s">
        <v>156</v>
      </c>
      <c r="G44" s="13" t="s">
        <v>156</v>
      </c>
      <c r="H44" s="15" t="s">
        <v>156</v>
      </c>
      <c r="I44" s="15" t="s">
        <v>156</v>
      </c>
      <c r="J44" s="23" t="s">
        <v>156</v>
      </c>
      <c r="K44" s="74"/>
      <c r="L44" s="13"/>
      <c r="M44" s="13" t="s">
        <v>156</v>
      </c>
      <c r="N44" s="13" t="s">
        <v>156</v>
      </c>
      <c r="O44" s="21" t="s">
        <v>156</v>
      </c>
      <c r="P44" s="23" t="s">
        <v>156</v>
      </c>
      <c r="Q44" s="23" t="s">
        <v>156</v>
      </c>
      <c r="R44" s="15" t="s">
        <v>239</v>
      </c>
      <c r="S44" s="15" t="s">
        <v>240</v>
      </c>
      <c r="T44" s="13" t="s">
        <v>156</v>
      </c>
      <c r="U44" s="13" t="s">
        <v>107</v>
      </c>
    </row>
    <row r="45" spans="1:21" s="22" customFormat="1" ht="45" x14ac:dyDescent="0.25">
      <c r="A45" s="13"/>
      <c r="B45" s="15" t="s">
        <v>241</v>
      </c>
      <c r="C45" s="64" t="s">
        <v>242</v>
      </c>
      <c r="D45" s="13" t="s">
        <v>243</v>
      </c>
      <c r="E45" s="13" t="s">
        <v>126</v>
      </c>
      <c r="F45" s="13" t="s">
        <v>244</v>
      </c>
      <c r="G45" s="13" t="s">
        <v>168</v>
      </c>
      <c r="H45" s="15" t="s">
        <v>158</v>
      </c>
      <c r="I45" s="15" t="s">
        <v>145</v>
      </c>
      <c r="J45" s="23">
        <v>150000</v>
      </c>
      <c r="K45" s="60"/>
      <c r="L45" s="56"/>
      <c r="M45" s="13">
        <v>2019</v>
      </c>
      <c r="N45" s="13" t="s">
        <v>245</v>
      </c>
      <c r="O45" s="65" t="s">
        <v>360</v>
      </c>
      <c r="P45" s="66" t="s">
        <v>361</v>
      </c>
      <c r="Q45" s="23">
        <v>150000.63</v>
      </c>
      <c r="R45" s="15" t="s">
        <v>246</v>
      </c>
      <c r="S45" s="15" t="s">
        <v>146</v>
      </c>
      <c r="T45" s="13" t="s">
        <v>188</v>
      </c>
      <c r="U45" s="13" t="s">
        <v>157</v>
      </c>
    </row>
    <row r="46" spans="1:21" ht="30.75" thickBot="1" x14ac:dyDescent="0.3">
      <c r="A46" s="10"/>
      <c r="B46" s="10" t="s">
        <v>247</v>
      </c>
      <c r="C46" s="11" t="s">
        <v>156</v>
      </c>
      <c r="D46" s="10" t="s">
        <v>248</v>
      </c>
      <c r="E46" s="10" t="s">
        <v>126</v>
      </c>
      <c r="F46" s="10" t="s">
        <v>110</v>
      </c>
      <c r="G46" s="10" t="s">
        <v>156</v>
      </c>
      <c r="H46" s="12" t="s">
        <v>249</v>
      </c>
      <c r="I46" s="12" t="s">
        <v>250</v>
      </c>
      <c r="J46" s="26">
        <v>3570878.42</v>
      </c>
      <c r="K46" s="62"/>
      <c r="L46" s="58"/>
      <c r="M46" s="10">
        <v>2019</v>
      </c>
      <c r="N46" s="10" t="s">
        <v>251</v>
      </c>
      <c r="O46" s="14" t="s">
        <v>156</v>
      </c>
      <c r="P46" s="26" t="s">
        <v>156</v>
      </c>
      <c r="Q46" s="26" t="s">
        <v>156</v>
      </c>
      <c r="R46" s="12" t="s">
        <v>252</v>
      </c>
      <c r="S46" s="12" t="s">
        <v>253</v>
      </c>
      <c r="T46" s="10" t="s">
        <v>156</v>
      </c>
      <c r="U46" s="12" t="s">
        <v>111</v>
      </c>
    </row>
    <row r="47" spans="1:21" s="22" customFormat="1" ht="30" x14ac:dyDescent="0.25">
      <c r="A47" s="13"/>
      <c r="B47" s="106" t="s">
        <v>159</v>
      </c>
      <c r="C47" s="107">
        <v>28040022</v>
      </c>
      <c r="D47" s="102" t="s">
        <v>235</v>
      </c>
      <c r="E47" s="102" t="s">
        <v>264</v>
      </c>
      <c r="F47" s="102" t="s">
        <v>35</v>
      </c>
      <c r="G47" s="102" t="s">
        <v>282</v>
      </c>
      <c r="H47" s="102" t="s">
        <v>161</v>
      </c>
      <c r="I47" s="102" t="s">
        <v>162</v>
      </c>
      <c r="J47" s="108">
        <v>99800</v>
      </c>
      <c r="K47" s="29"/>
      <c r="L47" s="29"/>
      <c r="M47" s="102">
        <v>2019</v>
      </c>
      <c r="N47" s="31" t="s">
        <v>283</v>
      </c>
      <c r="O47" s="33" t="s">
        <v>284</v>
      </c>
      <c r="P47" s="34">
        <v>26190</v>
      </c>
      <c r="Q47" s="32">
        <f t="shared" ref="Q47:Q76" si="2">P47</f>
        <v>26190</v>
      </c>
      <c r="R47" s="31" t="s">
        <v>176</v>
      </c>
      <c r="S47" s="31" t="s">
        <v>129</v>
      </c>
      <c r="T47" s="31" t="s">
        <v>140</v>
      </c>
      <c r="U47" s="31" t="s">
        <v>141</v>
      </c>
    </row>
    <row r="48" spans="1:21" s="22" customFormat="1" ht="30" x14ac:dyDescent="0.25">
      <c r="A48" s="13"/>
      <c r="B48" s="106"/>
      <c r="C48" s="107"/>
      <c r="D48" s="102"/>
      <c r="E48" s="102"/>
      <c r="F48" s="102"/>
      <c r="G48" s="102"/>
      <c r="H48" s="102"/>
      <c r="I48" s="102"/>
      <c r="J48" s="108"/>
      <c r="K48" s="30"/>
      <c r="L48" s="30"/>
      <c r="M48" s="102"/>
      <c r="N48" s="31" t="s">
        <v>285</v>
      </c>
      <c r="O48" s="31" t="s">
        <v>286</v>
      </c>
      <c r="P48" s="32">
        <v>40776</v>
      </c>
      <c r="Q48" s="32">
        <f t="shared" si="2"/>
        <v>40776</v>
      </c>
      <c r="R48" s="31" t="s">
        <v>176</v>
      </c>
      <c r="S48" s="31" t="s">
        <v>129</v>
      </c>
      <c r="T48" s="31" t="s">
        <v>140</v>
      </c>
      <c r="U48" s="31" t="s">
        <v>141</v>
      </c>
    </row>
    <row r="49" spans="1:21" s="22" customFormat="1" ht="30" x14ac:dyDescent="0.25">
      <c r="A49" s="13"/>
      <c r="B49" s="106"/>
      <c r="C49" s="107"/>
      <c r="D49" s="102"/>
      <c r="E49" s="102"/>
      <c r="F49" s="102"/>
      <c r="G49" s="102"/>
      <c r="H49" s="102"/>
      <c r="I49" s="102"/>
      <c r="J49" s="108"/>
      <c r="K49" s="30"/>
      <c r="L49" s="30"/>
      <c r="M49" s="102"/>
      <c r="N49" s="31" t="s">
        <v>287</v>
      </c>
      <c r="O49" s="33" t="s">
        <v>288</v>
      </c>
      <c r="P49" s="34">
        <v>21000</v>
      </c>
      <c r="Q49" s="32">
        <f t="shared" si="2"/>
        <v>21000</v>
      </c>
      <c r="R49" s="31" t="s">
        <v>176</v>
      </c>
      <c r="S49" s="31" t="s">
        <v>129</v>
      </c>
      <c r="T49" s="31" t="s">
        <v>140</v>
      </c>
      <c r="U49" s="31" t="s">
        <v>141</v>
      </c>
    </row>
    <row r="50" spans="1:21" s="22" customFormat="1" ht="30.75" thickBot="1" x14ac:dyDescent="0.3">
      <c r="A50" s="13"/>
      <c r="B50" s="106"/>
      <c r="C50" s="107"/>
      <c r="D50" s="102"/>
      <c r="E50" s="102"/>
      <c r="F50" s="102"/>
      <c r="G50" s="102"/>
      <c r="H50" s="102"/>
      <c r="I50" s="102"/>
      <c r="J50" s="108"/>
      <c r="K50" s="35"/>
      <c r="L50" s="35"/>
      <c r="M50" s="102"/>
      <c r="N50" s="31" t="s">
        <v>289</v>
      </c>
      <c r="O50" s="33" t="s">
        <v>290</v>
      </c>
      <c r="P50" s="34">
        <f>J47-P47-P48-P49</f>
        <v>11834</v>
      </c>
      <c r="Q50" s="32">
        <f t="shared" si="2"/>
        <v>11834</v>
      </c>
      <c r="R50" s="31" t="s">
        <v>176</v>
      </c>
      <c r="S50" s="31" t="s">
        <v>129</v>
      </c>
      <c r="T50" s="31" t="s">
        <v>140</v>
      </c>
      <c r="U50" s="31" t="s">
        <v>141</v>
      </c>
    </row>
    <row r="51" spans="1:21" ht="30" x14ac:dyDescent="0.25">
      <c r="A51" s="10"/>
      <c r="B51" s="103" t="s">
        <v>159</v>
      </c>
      <c r="C51" s="104">
        <v>28070001</v>
      </c>
      <c r="D51" s="99" t="s">
        <v>235</v>
      </c>
      <c r="E51" s="99" t="s">
        <v>264</v>
      </c>
      <c r="F51" s="99" t="s">
        <v>35</v>
      </c>
      <c r="G51" s="99" t="s">
        <v>254</v>
      </c>
      <c r="H51" s="99" t="s">
        <v>161</v>
      </c>
      <c r="I51" s="99" t="s">
        <v>162</v>
      </c>
      <c r="J51" s="101">
        <v>400000</v>
      </c>
      <c r="K51" s="36"/>
      <c r="L51" s="36"/>
      <c r="M51" s="99">
        <v>2019</v>
      </c>
      <c r="N51" s="38" t="s">
        <v>289</v>
      </c>
      <c r="O51" s="40" t="s">
        <v>290</v>
      </c>
      <c r="P51" s="41">
        <f>65400-P50</f>
        <v>53566</v>
      </c>
      <c r="Q51" s="41">
        <f t="shared" si="2"/>
        <v>53566</v>
      </c>
      <c r="R51" s="38" t="s">
        <v>176</v>
      </c>
      <c r="S51" s="38" t="s">
        <v>129</v>
      </c>
      <c r="T51" s="38" t="s">
        <v>140</v>
      </c>
      <c r="U51" s="38" t="s">
        <v>141</v>
      </c>
    </row>
    <row r="52" spans="1:21" ht="30" x14ac:dyDescent="0.25">
      <c r="A52" s="10"/>
      <c r="B52" s="103"/>
      <c r="C52" s="104"/>
      <c r="D52" s="99"/>
      <c r="E52" s="99"/>
      <c r="F52" s="99"/>
      <c r="G52" s="99"/>
      <c r="H52" s="99"/>
      <c r="I52" s="99"/>
      <c r="J52" s="101"/>
      <c r="K52" s="39"/>
      <c r="L52" s="39"/>
      <c r="M52" s="99"/>
      <c r="N52" s="38" t="s">
        <v>291</v>
      </c>
      <c r="O52" s="40" t="s">
        <v>292</v>
      </c>
      <c r="P52" s="41">
        <v>83375</v>
      </c>
      <c r="Q52" s="41">
        <f t="shared" si="2"/>
        <v>83375</v>
      </c>
      <c r="R52" s="38" t="s">
        <v>176</v>
      </c>
      <c r="S52" s="38" t="s">
        <v>129</v>
      </c>
      <c r="T52" s="38" t="s">
        <v>140</v>
      </c>
      <c r="U52" s="38" t="s">
        <v>141</v>
      </c>
    </row>
    <row r="53" spans="1:21" ht="30" x14ac:dyDescent="0.25">
      <c r="A53" s="10"/>
      <c r="B53" s="103"/>
      <c r="C53" s="104"/>
      <c r="D53" s="99"/>
      <c r="E53" s="99"/>
      <c r="F53" s="99"/>
      <c r="G53" s="99"/>
      <c r="H53" s="99"/>
      <c r="I53" s="99"/>
      <c r="J53" s="101"/>
      <c r="K53" s="39"/>
      <c r="L53" s="39"/>
      <c r="M53" s="99"/>
      <c r="N53" s="38" t="s">
        <v>293</v>
      </c>
      <c r="O53" s="40" t="s">
        <v>294</v>
      </c>
      <c r="P53" s="41">
        <v>13533</v>
      </c>
      <c r="Q53" s="41">
        <f t="shared" si="2"/>
        <v>13533</v>
      </c>
      <c r="R53" s="38" t="s">
        <v>176</v>
      </c>
      <c r="S53" s="38" t="s">
        <v>129</v>
      </c>
      <c r="T53" s="38" t="s">
        <v>140</v>
      </c>
      <c r="U53" s="38" t="s">
        <v>141</v>
      </c>
    </row>
    <row r="54" spans="1:21" ht="30" x14ac:dyDescent="0.25">
      <c r="A54" s="10"/>
      <c r="B54" s="103"/>
      <c r="C54" s="104"/>
      <c r="D54" s="99"/>
      <c r="E54" s="99"/>
      <c r="F54" s="99"/>
      <c r="G54" s="99"/>
      <c r="H54" s="99"/>
      <c r="I54" s="99"/>
      <c r="J54" s="101"/>
      <c r="K54" s="39"/>
      <c r="L54" s="39"/>
      <c r="M54" s="99"/>
      <c r="N54" s="38" t="s">
        <v>295</v>
      </c>
      <c r="O54" s="40" t="s">
        <v>296</v>
      </c>
      <c r="P54" s="41">
        <v>14907.6</v>
      </c>
      <c r="Q54" s="41">
        <f t="shared" si="2"/>
        <v>14907.6</v>
      </c>
      <c r="R54" s="38" t="s">
        <v>176</v>
      </c>
      <c r="S54" s="38" t="s">
        <v>129</v>
      </c>
      <c r="T54" s="38" t="s">
        <v>140</v>
      </c>
      <c r="U54" s="38" t="s">
        <v>141</v>
      </c>
    </row>
    <row r="55" spans="1:21" ht="30" x14ac:dyDescent="0.25">
      <c r="A55" s="10"/>
      <c r="B55" s="103"/>
      <c r="C55" s="104"/>
      <c r="D55" s="99"/>
      <c r="E55" s="99"/>
      <c r="F55" s="99"/>
      <c r="G55" s="99"/>
      <c r="H55" s="99"/>
      <c r="I55" s="99"/>
      <c r="J55" s="101"/>
      <c r="K55" s="39"/>
      <c r="L55" s="39"/>
      <c r="M55" s="99"/>
      <c r="N55" s="38" t="s">
        <v>297</v>
      </c>
      <c r="O55" s="40" t="s">
        <v>298</v>
      </c>
      <c r="P55" s="41">
        <v>99590.1</v>
      </c>
      <c r="Q55" s="41">
        <f t="shared" si="2"/>
        <v>99590.1</v>
      </c>
      <c r="R55" s="38" t="s">
        <v>176</v>
      </c>
      <c r="S55" s="38" t="s">
        <v>129</v>
      </c>
      <c r="T55" s="38" t="s">
        <v>140</v>
      </c>
      <c r="U55" s="38" t="s">
        <v>141</v>
      </c>
    </row>
    <row r="56" spans="1:21" ht="30" x14ac:dyDescent="0.25">
      <c r="A56" s="10"/>
      <c r="B56" s="103"/>
      <c r="C56" s="104"/>
      <c r="D56" s="99"/>
      <c r="E56" s="99"/>
      <c r="F56" s="99"/>
      <c r="G56" s="99"/>
      <c r="H56" s="99"/>
      <c r="I56" s="99"/>
      <c r="J56" s="101"/>
      <c r="K56" s="39"/>
      <c r="L56" s="39"/>
      <c r="M56" s="99"/>
      <c r="N56" s="38" t="s">
        <v>299</v>
      </c>
      <c r="O56" s="40" t="s">
        <v>300</v>
      </c>
      <c r="P56" s="41">
        <v>21015</v>
      </c>
      <c r="Q56" s="41">
        <f t="shared" si="2"/>
        <v>21015</v>
      </c>
      <c r="R56" s="38" t="s">
        <v>176</v>
      </c>
      <c r="S56" s="38" t="s">
        <v>129</v>
      </c>
      <c r="T56" s="38" t="s">
        <v>140</v>
      </c>
      <c r="U56" s="38" t="s">
        <v>141</v>
      </c>
    </row>
    <row r="57" spans="1:21" ht="30" x14ac:dyDescent="0.25">
      <c r="A57" s="10"/>
      <c r="B57" s="103"/>
      <c r="C57" s="104"/>
      <c r="D57" s="99"/>
      <c r="E57" s="99"/>
      <c r="F57" s="99"/>
      <c r="G57" s="99"/>
      <c r="H57" s="99"/>
      <c r="I57" s="99"/>
      <c r="J57" s="101"/>
      <c r="K57" s="39"/>
      <c r="L57" s="39"/>
      <c r="M57" s="99"/>
      <c r="N57" s="38" t="s">
        <v>301</v>
      </c>
      <c r="O57" s="40" t="s">
        <v>302</v>
      </c>
      <c r="P57" s="41">
        <v>27200</v>
      </c>
      <c r="Q57" s="41">
        <f t="shared" si="2"/>
        <v>27200</v>
      </c>
      <c r="R57" s="38" t="s">
        <v>176</v>
      </c>
      <c r="S57" s="38" t="s">
        <v>129</v>
      </c>
      <c r="T57" s="38" t="s">
        <v>140</v>
      </c>
      <c r="U57" s="38" t="s">
        <v>141</v>
      </c>
    </row>
    <row r="58" spans="1:21" ht="30" x14ac:dyDescent="0.25">
      <c r="A58" s="10"/>
      <c r="B58" s="103"/>
      <c r="C58" s="104"/>
      <c r="D58" s="99"/>
      <c r="E58" s="99"/>
      <c r="F58" s="99"/>
      <c r="G58" s="99"/>
      <c r="H58" s="99"/>
      <c r="I58" s="99"/>
      <c r="J58" s="101"/>
      <c r="K58" s="39"/>
      <c r="L58" s="39"/>
      <c r="M58" s="99"/>
      <c r="N58" s="38" t="s">
        <v>303</v>
      </c>
      <c r="O58" s="40" t="s">
        <v>304</v>
      </c>
      <c r="P58" s="41">
        <v>45601.33</v>
      </c>
      <c r="Q58" s="41">
        <f t="shared" si="2"/>
        <v>45601.33</v>
      </c>
      <c r="R58" s="38" t="s">
        <v>176</v>
      </c>
      <c r="S58" s="38" t="s">
        <v>129</v>
      </c>
      <c r="T58" s="38" t="s">
        <v>140</v>
      </c>
      <c r="U58" s="38" t="s">
        <v>141</v>
      </c>
    </row>
    <row r="59" spans="1:21" ht="30" x14ac:dyDescent="0.25">
      <c r="A59" s="10"/>
      <c r="B59" s="103"/>
      <c r="C59" s="104"/>
      <c r="D59" s="99"/>
      <c r="E59" s="99"/>
      <c r="F59" s="99"/>
      <c r="G59" s="99"/>
      <c r="H59" s="99"/>
      <c r="I59" s="99"/>
      <c r="J59" s="101"/>
      <c r="K59" s="39"/>
      <c r="L59" s="39"/>
      <c r="M59" s="99"/>
      <c r="N59" s="38" t="s">
        <v>305</v>
      </c>
      <c r="O59" s="40" t="s">
        <v>306</v>
      </c>
      <c r="P59" s="41">
        <v>1497.6</v>
      </c>
      <c r="Q59" s="41">
        <f t="shared" si="2"/>
        <v>1497.6</v>
      </c>
      <c r="R59" s="38" t="s">
        <v>176</v>
      </c>
      <c r="S59" s="38" t="s">
        <v>129</v>
      </c>
      <c r="T59" s="38" t="s">
        <v>140</v>
      </c>
      <c r="U59" s="38" t="s">
        <v>141</v>
      </c>
    </row>
    <row r="60" spans="1:21" ht="30" x14ac:dyDescent="0.25">
      <c r="A60" s="10"/>
      <c r="B60" s="103"/>
      <c r="C60" s="104"/>
      <c r="D60" s="99"/>
      <c r="E60" s="99"/>
      <c r="F60" s="99"/>
      <c r="G60" s="99"/>
      <c r="H60" s="99"/>
      <c r="I60" s="99"/>
      <c r="J60" s="101"/>
      <c r="K60" s="39"/>
      <c r="L60" s="39"/>
      <c r="M60" s="99"/>
      <c r="N60" s="38" t="s">
        <v>307</v>
      </c>
      <c r="O60" s="40" t="s">
        <v>308</v>
      </c>
      <c r="P60" s="41">
        <v>25470.9</v>
      </c>
      <c r="Q60" s="41">
        <f t="shared" si="2"/>
        <v>25470.9</v>
      </c>
      <c r="R60" s="38" t="s">
        <v>176</v>
      </c>
      <c r="S60" s="38" t="s">
        <v>129</v>
      </c>
      <c r="T60" s="38" t="s">
        <v>140</v>
      </c>
      <c r="U60" s="38" t="s">
        <v>141</v>
      </c>
    </row>
    <row r="61" spans="1:21" ht="30.75" thickBot="1" x14ac:dyDescent="0.3">
      <c r="A61" s="10"/>
      <c r="B61" s="103"/>
      <c r="C61" s="104"/>
      <c r="D61" s="99"/>
      <c r="E61" s="99"/>
      <c r="F61" s="99"/>
      <c r="G61" s="99"/>
      <c r="H61" s="99"/>
      <c r="I61" s="99"/>
      <c r="J61" s="101"/>
      <c r="K61" s="42"/>
      <c r="L61" s="42"/>
      <c r="M61" s="99"/>
      <c r="N61" s="38" t="s">
        <v>309</v>
      </c>
      <c r="O61" s="40" t="s">
        <v>310</v>
      </c>
      <c r="P61" s="41">
        <f>23460-P62</f>
        <v>14243.46</v>
      </c>
      <c r="Q61" s="41">
        <f t="shared" si="2"/>
        <v>14243.46</v>
      </c>
      <c r="R61" s="38" t="s">
        <v>176</v>
      </c>
      <c r="S61" s="38" t="s">
        <v>129</v>
      </c>
      <c r="T61" s="38" t="s">
        <v>140</v>
      </c>
      <c r="U61" s="38" t="s">
        <v>141</v>
      </c>
    </row>
    <row r="62" spans="1:21" ht="30" x14ac:dyDescent="0.25">
      <c r="A62" s="10"/>
      <c r="B62" s="103" t="s">
        <v>159</v>
      </c>
      <c r="C62" s="104">
        <v>28040022</v>
      </c>
      <c r="D62" s="99" t="s">
        <v>235</v>
      </c>
      <c r="E62" s="99" t="s">
        <v>264</v>
      </c>
      <c r="F62" s="99" t="s">
        <v>35</v>
      </c>
      <c r="G62" s="99" t="s">
        <v>282</v>
      </c>
      <c r="H62" s="99" t="s">
        <v>161</v>
      </c>
      <c r="I62" s="99" t="s">
        <v>162</v>
      </c>
      <c r="J62" s="101">
        <v>100000</v>
      </c>
      <c r="K62" s="36"/>
      <c r="L62" s="36"/>
      <c r="M62" s="99">
        <v>2019</v>
      </c>
      <c r="N62" s="38" t="s">
        <v>309</v>
      </c>
      <c r="O62" s="40" t="s">
        <v>310</v>
      </c>
      <c r="P62" s="41">
        <v>9216.5400000000009</v>
      </c>
      <c r="Q62" s="41">
        <f t="shared" si="2"/>
        <v>9216.5400000000009</v>
      </c>
      <c r="R62" s="38" t="s">
        <v>176</v>
      </c>
      <c r="S62" s="38" t="s">
        <v>129</v>
      </c>
      <c r="T62" s="38" t="s">
        <v>140</v>
      </c>
      <c r="U62" s="38" t="s">
        <v>141</v>
      </c>
    </row>
    <row r="63" spans="1:21" ht="30" x14ac:dyDescent="0.25">
      <c r="A63" s="10"/>
      <c r="B63" s="103"/>
      <c r="C63" s="104"/>
      <c r="D63" s="99"/>
      <c r="E63" s="99"/>
      <c r="F63" s="99"/>
      <c r="G63" s="99"/>
      <c r="H63" s="99"/>
      <c r="I63" s="99"/>
      <c r="J63" s="101"/>
      <c r="K63" s="39"/>
      <c r="L63" s="39"/>
      <c r="M63" s="99"/>
      <c r="N63" s="38" t="s">
        <v>311</v>
      </c>
      <c r="O63" s="38" t="s">
        <v>312</v>
      </c>
      <c r="P63" s="41">
        <v>3135.68</v>
      </c>
      <c r="Q63" s="41">
        <f t="shared" si="2"/>
        <v>3135.68</v>
      </c>
      <c r="R63" s="38" t="s">
        <v>176</v>
      </c>
      <c r="S63" s="38" t="s">
        <v>129</v>
      </c>
      <c r="T63" s="38" t="s">
        <v>140</v>
      </c>
      <c r="U63" s="38" t="s">
        <v>141</v>
      </c>
    </row>
    <row r="64" spans="1:21" ht="30" x14ac:dyDescent="0.25">
      <c r="A64" s="10"/>
      <c r="B64" s="103"/>
      <c r="C64" s="104"/>
      <c r="D64" s="99"/>
      <c r="E64" s="99"/>
      <c r="F64" s="99"/>
      <c r="G64" s="99"/>
      <c r="H64" s="99"/>
      <c r="I64" s="99"/>
      <c r="J64" s="101"/>
      <c r="K64" s="39"/>
      <c r="L64" s="39"/>
      <c r="M64" s="99"/>
      <c r="N64" s="38" t="s">
        <v>313</v>
      </c>
      <c r="O64" s="38" t="s">
        <v>314</v>
      </c>
      <c r="P64" s="41">
        <v>16773.12</v>
      </c>
      <c r="Q64" s="41">
        <f t="shared" si="2"/>
        <v>16773.12</v>
      </c>
      <c r="R64" s="38" t="s">
        <v>176</v>
      </c>
      <c r="S64" s="38" t="s">
        <v>129</v>
      </c>
      <c r="T64" s="38" t="s">
        <v>140</v>
      </c>
      <c r="U64" s="38" t="s">
        <v>141</v>
      </c>
    </row>
    <row r="65" spans="1:21" ht="30" x14ac:dyDescent="0.25">
      <c r="A65" s="10"/>
      <c r="B65" s="103"/>
      <c r="C65" s="104"/>
      <c r="D65" s="99"/>
      <c r="E65" s="99"/>
      <c r="F65" s="99"/>
      <c r="G65" s="99"/>
      <c r="H65" s="99"/>
      <c r="I65" s="99"/>
      <c r="J65" s="101"/>
      <c r="K65" s="39"/>
      <c r="L65" s="39"/>
      <c r="M65" s="99"/>
      <c r="N65" s="38" t="s">
        <v>315</v>
      </c>
      <c r="O65" s="40" t="s">
        <v>316</v>
      </c>
      <c r="P65" s="41">
        <v>37200</v>
      </c>
      <c r="Q65" s="41">
        <f t="shared" si="2"/>
        <v>37200</v>
      </c>
      <c r="R65" s="38" t="s">
        <v>176</v>
      </c>
      <c r="S65" s="38" t="s">
        <v>129</v>
      </c>
      <c r="T65" s="38" t="s">
        <v>140</v>
      </c>
      <c r="U65" s="38" t="s">
        <v>141</v>
      </c>
    </row>
    <row r="66" spans="1:21" ht="30" x14ac:dyDescent="0.25">
      <c r="A66" s="10"/>
      <c r="B66" s="103"/>
      <c r="C66" s="104"/>
      <c r="D66" s="99"/>
      <c r="E66" s="99"/>
      <c r="F66" s="99"/>
      <c r="G66" s="99"/>
      <c r="H66" s="99"/>
      <c r="I66" s="99"/>
      <c r="J66" s="101"/>
      <c r="K66" s="39"/>
      <c r="L66" s="39"/>
      <c r="M66" s="99"/>
      <c r="N66" s="38" t="s">
        <v>317</v>
      </c>
      <c r="O66" s="40" t="s">
        <v>318</v>
      </c>
      <c r="P66" s="41">
        <v>24120</v>
      </c>
      <c r="Q66" s="41">
        <f t="shared" si="2"/>
        <v>24120</v>
      </c>
      <c r="R66" s="38" t="s">
        <v>176</v>
      </c>
      <c r="S66" s="38" t="s">
        <v>129</v>
      </c>
      <c r="T66" s="38" t="s">
        <v>140</v>
      </c>
      <c r="U66" s="38" t="s">
        <v>141</v>
      </c>
    </row>
    <row r="67" spans="1:21" ht="30.75" thickBot="1" x14ac:dyDescent="0.3">
      <c r="A67" s="10"/>
      <c r="B67" s="103"/>
      <c r="C67" s="104"/>
      <c r="D67" s="99"/>
      <c r="E67" s="99"/>
      <c r="F67" s="99"/>
      <c r="G67" s="99"/>
      <c r="H67" s="99"/>
      <c r="I67" s="99"/>
      <c r="J67" s="101"/>
      <c r="K67" s="42"/>
      <c r="L67" s="42"/>
      <c r="M67" s="99"/>
      <c r="N67" s="38" t="s">
        <v>319</v>
      </c>
      <c r="O67" s="40" t="s">
        <v>320</v>
      </c>
      <c r="P67" s="41" t="e">
        <f>46400-#REF!-P68</f>
        <v>#REF!</v>
      </c>
      <c r="Q67" s="41" t="e">
        <f t="shared" si="2"/>
        <v>#REF!</v>
      </c>
      <c r="R67" s="38" t="s">
        <v>176</v>
      </c>
      <c r="S67" s="38" t="s">
        <v>129</v>
      </c>
      <c r="T67" s="38" t="s">
        <v>140</v>
      </c>
      <c r="U67" s="38" t="s">
        <v>141</v>
      </c>
    </row>
    <row r="68" spans="1:21" ht="30" x14ac:dyDescent="0.25">
      <c r="A68" s="10"/>
      <c r="B68" s="47" t="s">
        <v>159</v>
      </c>
      <c r="C68" s="37">
        <v>28040022</v>
      </c>
      <c r="D68" s="38" t="s">
        <v>235</v>
      </c>
      <c r="E68" s="38" t="s">
        <v>264</v>
      </c>
      <c r="F68" s="38" t="s">
        <v>35</v>
      </c>
      <c r="G68" s="38" t="s">
        <v>282</v>
      </c>
      <c r="H68" s="38" t="s">
        <v>161</v>
      </c>
      <c r="I68" s="38" t="s">
        <v>162</v>
      </c>
      <c r="J68" s="54">
        <v>200</v>
      </c>
      <c r="K68" s="39"/>
      <c r="L68" s="39"/>
      <c r="M68" s="38">
        <v>2019</v>
      </c>
      <c r="N68" s="38" t="s">
        <v>319</v>
      </c>
      <c r="O68" s="40" t="s">
        <v>320</v>
      </c>
      <c r="P68" s="41">
        <v>200</v>
      </c>
      <c r="Q68" s="41">
        <f t="shared" si="2"/>
        <v>200</v>
      </c>
      <c r="R68" s="38" t="s">
        <v>176</v>
      </c>
      <c r="S68" s="38" t="s">
        <v>129</v>
      </c>
      <c r="T68" s="38" t="s">
        <v>140</v>
      </c>
      <c r="U68" s="38" t="s">
        <v>141</v>
      </c>
    </row>
    <row r="69" spans="1:21" ht="30" x14ac:dyDescent="0.25">
      <c r="A69" s="10"/>
      <c r="B69" s="47" t="s">
        <v>159</v>
      </c>
      <c r="C69" s="37">
        <v>37120011</v>
      </c>
      <c r="D69" s="38" t="s">
        <v>236</v>
      </c>
      <c r="E69" s="38" t="s">
        <v>264</v>
      </c>
      <c r="F69" s="38" t="s">
        <v>35</v>
      </c>
      <c r="G69" s="38" t="s">
        <v>321</v>
      </c>
      <c r="H69" s="38" t="s">
        <v>161</v>
      </c>
      <c r="I69" s="38" t="s">
        <v>162</v>
      </c>
      <c r="J69" s="43">
        <v>100000</v>
      </c>
      <c r="K69" s="39"/>
      <c r="L69" s="39"/>
      <c r="M69" s="38">
        <v>2019</v>
      </c>
      <c r="N69" s="38" t="s">
        <v>322</v>
      </c>
      <c r="O69" s="38" t="s">
        <v>323</v>
      </c>
      <c r="P69" s="41">
        <v>100000</v>
      </c>
      <c r="Q69" s="41">
        <f t="shared" si="2"/>
        <v>100000</v>
      </c>
      <c r="R69" s="38" t="s">
        <v>176</v>
      </c>
      <c r="S69" s="38" t="s">
        <v>129</v>
      </c>
      <c r="T69" s="40" t="s">
        <v>139</v>
      </c>
      <c r="U69" s="38" t="s">
        <v>141</v>
      </c>
    </row>
    <row r="70" spans="1:21" ht="30.75" thickBot="1" x14ac:dyDescent="0.3">
      <c r="A70" s="10"/>
      <c r="B70" s="47" t="s">
        <v>159</v>
      </c>
      <c r="C70" s="46" t="s">
        <v>324</v>
      </c>
      <c r="D70" s="38" t="s">
        <v>236</v>
      </c>
      <c r="E70" s="38" t="s">
        <v>264</v>
      </c>
      <c r="F70" s="38" t="s">
        <v>35</v>
      </c>
      <c r="G70" s="38" t="s">
        <v>254</v>
      </c>
      <c r="H70" s="38" t="s">
        <v>161</v>
      </c>
      <c r="I70" s="38" t="s">
        <v>162</v>
      </c>
      <c r="J70" s="43">
        <v>3000000</v>
      </c>
      <c r="K70" s="39"/>
      <c r="L70" s="39"/>
      <c r="M70" s="38">
        <v>2019</v>
      </c>
      <c r="N70" s="38" t="s">
        <v>237</v>
      </c>
      <c r="O70" s="38" t="s">
        <v>325</v>
      </c>
      <c r="P70" s="41">
        <f>J70</f>
        <v>3000000</v>
      </c>
      <c r="Q70" s="41">
        <f t="shared" si="2"/>
        <v>3000000</v>
      </c>
      <c r="R70" s="38" t="s">
        <v>176</v>
      </c>
      <c r="S70" s="38" t="s">
        <v>129</v>
      </c>
      <c r="T70" s="40" t="s">
        <v>139</v>
      </c>
      <c r="U70" s="38" t="s">
        <v>141</v>
      </c>
    </row>
    <row r="71" spans="1:21" ht="30" x14ac:dyDescent="0.25">
      <c r="A71" s="10"/>
      <c r="B71" s="103" t="s">
        <v>159</v>
      </c>
      <c r="C71" s="104">
        <v>25200010</v>
      </c>
      <c r="D71" s="99" t="s">
        <v>167</v>
      </c>
      <c r="E71" s="99" t="s">
        <v>264</v>
      </c>
      <c r="F71" s="99" t="s">
        <v>35</v>
      </c>
      <c r="G71" s="99" t="s">
        <v>168</v>
      </c>
      <c r="H71" s="99" t="s">
        <v>161</v>
      </c>
      <c r="I71" s="99" t="s">
        <v>162</v>
      </c>
      <c r="J71" s="105">
        <v>199990</v>
      </c>
      <c r="K71" s="36"/>
      <c r="L71" s="36"/>
      <c r="M71" s="99">
        <v>2019</v>
      </c>
      <c r="N71" s="38" t="s">
        <v>326</v>
      </c>
      <c r="O71" s="38" t="s">
        <v>327</v>
      </c>
      <c r="P71" s="44">
        <v>69601.69</v>
      </c>
      <c r="Q71" s="45">
        <f t="shared" si="2"/>
        <v>69601.69</v>
      </c>
      <c r="R71" s="38" t="s">
        <v>165</v>
      </c>
      <c r="S71" s="38" t="s">
        <v>129</v>
      </c>
      <c r="T71" s="40" t="s">
        <v>143</v>
      </c>
      <c r="U71" s="38" t="s">
        <v>141</v>
      </c>
    </row>
    <row r="72" spans="1:21" ht="30" x14ac:dyDescent="0.25">
      <c r="A72" s="10"/>
      <c r="B72" s="103"/>
      <c r="C72" s="104"/>
      <c r="D72" s="99"/>
      <c r="E72" s="99"/>
      <c r="F72" s="99"/>
      <c r="G72" s="99"/>
      <c r="H72" s="99"/>
      <c r="I72" s="99"/>
      <c r="J72" s="105"/>
      <c r="K72" s="39"/>
      <c r="L72" s="39"/>
      <c r="M72" s="99"/>
      <c r="N72" s="38" t="s">
        <v>328</v>
      </c>
      <c r="O72" s="38" t="s">
        <v>329</v>
      </c>
      <c r="P72" s="44">
        <v>48059.27</v>
      </c>
      <c r="Q72" s="45">
        <f t="shared" si="2"/>
        <v>48059.27</v>
      </c>
      <c r="R72" s="38" t="s">
        <v>165</v>
      </c>
      <c r="S72" s="38" t="s">
        <v>129</v>
      </c>
      <c r="T72" s="40" t="s">
        <v>143</v>
      </c>
      <c r="U72" s="38" t="s">
        <v>141</v>
      </c>
    </row>
    <row r="73" spans="1:21" ht="30" x14ac:dyDescent="0.25">
      <c r="A73" s="10"/>
      <c r="B73" s="103"/>
      <c r="C73" s="104"/>
      <c r="D73" s="99"/>
      <c r="E73" s="99"/>
      <c r="F73" s="99"/>
      <c r="G73" s="99"/>
      <c r="H73" s="99"/>
      <c r="I73" s="99"/>
      <c r="J73" s="105"/>
      <c r="K73" s="39"/>
      <c r="L73" s="39"/>
      <c r="M73" s="99"/>
      <c r="N73" s="38" t="s">
        <v>169</v>
      </c>
      <c r="O73" s="38" t="s">
        <v>170</v>
      </c>
      <c r="P73" s="44">
        <v>30192</v>
      </c>
      <c r="Q73" s="45">
        <f t="shared" si="2"/>
        <v>30192</v>
      </c>
      <c r="R73" s="38" t="s">
        <v>165</v>
      </c>
      <c r="S73" s="38" t="s">
        <v>129</v>
      </c>
      <c r="T73" s="40" t="s">
        <v>143</v>
      </c>
      <c r="U73" s="38" t="s">
        <v>141</v>
      </c>
    </row>
    <row r="74" spans="1:21" ht="30" x14ac:dyDescent="0.25">
      <c r="A74" s="10"/>
      <c r="B74" s="103"/>
      <c r="C74" s="104"/>
      <c r="D74" s="99"/>
      <c r="E74" s="99"/>
      <c r="F74" s="99"/>
      <c r="G74" s="99"/>
      <c r="H74" s="99"/>
      <c r="I74" s="99"/>
      <c r="J74" s="105"/>
      <c r="K74" s="39"/>
      <c r="L74" s="39"/>
      <c r="M74" s="99"/>
      <c r="N74" s="38" t="s">
        <v>171</v>
      </c>
      <c r="O74" s="38" t="s">
        <v>172</v>
      </c>
      <c r="P74" s="44">
        <v>8809.86</v>
      </c>
      <c r="Q74" s="45">
        <f t="shared" si="2"/>
        <v>8809.86</v>
      </c>
      <c r="R74" s="38" t="s">
        <v>165</v>
      </c>
      <c r="S74" s="38" t="s">
        <v>129</v>
      </c>
      <c r="T74" s="40" t="s">
        <v>143</v>
      </c>
      <c r="U74" s="38" t="s">
        <v>141</v>
      </c>
    </row>
    <row r="75" spans="1:21" ht="30" x14ac:dyDescent="0.25">
      <c r="A75" s="10"/>
      <c r="B75" s="103"/>
      <c r="C75" s="104"/>
      <c r="D75" s="99"/>
      <c r="E75" s="99"/>
      <c r="F75" s="99"/>
      <c r="G75" s="99"/>
      <c r="H75" s="99"/>
      <c r="I75" s="99"/>
      <c r="J75" s="105"/>
      <c r="K75" s="39"/>
      <c r="L75" s="39"/>
      <c r="M75" s="99"/>
      <c r="N75" s="38" t="s">
        <v>330</v>
      </c>
      <c r="O75" s="38" t="s">
        <v>331</v>
      </c>
      <c r="P75" s="44">
        <v>21871.35</v>
      </c>
      <c r="Q75" s="45">
        <f t="shared" si="2"/>
        <v>21871.35</v>
      </c>
      <c r="R75" s="38" t="s">
        <v>165</v>
      </c>
      <c r="S75" s="38" t="s">
        <v>129</v>
      </c>
      <c r="T75" s="40" t="s">
        <v>143</v>
      </c>
      <c r="U75" s="38" t="s">
        <v>141</v>
      </c>
    </row>
    <row r="76" spans="1:21" ht="30" x14ac:dyDescent="0.25">
      <c r="A76" s="10"/>
      <c r="B76" s="103"/>
      <c r="C76" s="104"/>
      <c r="D76" s="99"/>
      <c r="E76" s="99"/>
      <c r="F76" s="99"/>
      <c r="G76" s="99"/>
      <c r="H76" s="99"/>
      <c r="I76" s="99"/>
      <c r="J76" s="105"/>
      <c r="K76" s="39"/>
      <c r="L76" s="39"/>
      <c r="M76" s="99"/>
      <c r="N76" s="38" t="s">
        <v>281</v>
      </c>
      <c r="O76" s="38" t="s">
        <v>332</v>
      </c>
      <c r="P76" s="44">
        <v>28760.520000000004</v>
      </c>
      <c r="Q76" s="45">
        <f t="shared" si="2"/>
        <v>28760.520000000004</v>
      </c>
      <c r="R76" s="38" t="s">
        <v>165</v>
      </c>
      <c r="S76" s="38" t="s">
        <v>129</v>
      </c>
      <c r="T76" s="40" t="s">
        <v>143</v>
      </c>
      <c r="U76" s="38" t="s">
        <v>141</v>
      </c>
    </row>
    <row r="77" spans="1:21" ht="30.75" thickBot="1" x14ac:dyDescent="0.3">
      <c r="A77" s="10"/>
      <c r="B77" s="103"/>
      <c r="C77" s="104"/>
      <c r="D77" s="99"/>
      <c r="E77" s="99"/>
      <c r="F77" s="99"/>
      <c r="G77" s="99"/>
      <c r="H77" s="99"/>
      <c r="I77" s="99"/>
      <c r="J77" s="105"/>
      <c r="K77" s="42"/>
      <c r="L77" s="42"/>
      <c r="M77" s="99"/>
      <c r="N77" s="38" t="s">
        <v>333</v>
      </c>
      <c r="O77" s="38" t="s">
        <v>334</v>
      </c>
      <c r="P77" s="44">
        <v>9672.5399999999991</v>
      </c>
      <c r="Q77" s="45"/>
      <c r="R77" s="38" t="s">
        <v>165</v>
      </c>
      <c r="S77" s="38" t="s">
        <v>129</v>
      </c>
      <c r="T77" s="40" t="s">
        <v>143</v>
      </c>
      <c r="U77" s="38" t="s">
        <v>142</v>
      </c>
    </row>
    <row r="78" spans="1:21" s="22" customFormat="1" ht="30" x14ac:dyDescent="0.25">
      <c r="A78" s="13"/>
      <c r="B78" s="106" t="s">
        <v>159</v>
      </c>
      <c r="C78" s="107">
        <v>19970019</v>
      </c>
      <c r="D78" s="102" t="s">
        <v>175</v>
      </c>
      <c r="E78" s="102" t="s">
        <v>264</v>
      </c>
      <c r="F78" s="102" t="s">
        <v>35</v>
      </c>
      <c r="G78" s="102" t="s">
        <v>109</v>
      </c>
      <c r="H78" s="102" t="s">
        <v>161</v>
      </c>
      <c r="I78" s="102" t="s">
        <v>162</v>
      </c>
      <c r="J78" s="109">
        <v>199350</v>
      </c>
      <c r="K78" s="36"/>
      <c r="L78" s="36"/>
      <c r="M78" s="102">
        <v>2019</v>
      </c>
      <c r="N78" s="31" t="s">
        <v>335</v>
      </c>
      <c r="O78" s="31" t="s">
        <v>336</v>
      </c>
      <c r="P78" s="67">
        <v>2460</v>
      </c>
      <c r="Q78" s="32">
        <f>P78</f>
        <v>2460</v>
      </c>
      <c r="R78" s="31" t="s">
        <v>176</v>
      </c>
      <c r="S78" s="31" t="s">
        <v>129</v>
      </c>
      <c r="T78" s="33" t="s">
        <v>139</v>
      </c>
      <c r="U78" s="31" t="s">
        <v>141</v>
      </c>
    </row>
    <row r="79" spans="1:21" s="22" customFormat="1" ht="30" x14ac:dyDescent="0.25">
      <c r="A79" s="13"/>
      <c r="B79" s="106"/>
      <c r="C79" s="107"/>
      <c r="D79" s="102"/>
      <c r="E79" s="102"/>
      <c r="F79" s="102"/>
      <c r="G79" s="102"/>
      <c r="H79" s="102"/>
      <c r="I79" s="102"/>
      <c r="J79" s="109"/>
      <c r="K79" s="39"/>
      <c r="L79" s="39"/>
      <c r="M79" s="102"/>
      <c r="N79" s="31" t="s">
        <v>337</v>
      </c>
      <c r="O79" s="31" t="s">
        <v>338</v>
      </c>
      <c r="P79" s="67">
        <v>941.58</v>
      </c>
      <c r="Q79" s="32">
        <f t="shared" ref="Q79:Q89" si="3">P79</f>
        <v>941.58</v>
      </c>
      <c r="R79" s="31" t="s">
        <v>176</v>
      </c>
      <c r="S79" s="31" t="s">
        <v>129</v>
      </c>
      <c r="T79" s="33" t="s">
        <v>139</v>
      </c>
      <c r="U79" s="31" t="s">
        <v>141</v>
      </c>
    </row>
    <row r="80" spans="1:21" s="22" customFormat="1" ht="30" x14ac:dyDescent="0.25">
      <c r="A80" s="13"/>
      <c r="B80" s="106"/>
      <c r="C80" s="107"/>
      <c r="D80" s="102"/>
      <c r="E80" s="102"/>
      <c r="F80" s="102"/>
      <c r="G80" s="102"/>
      <c r="H80" s="102"/>
      <c r="I80" s="102"/>
      <c r="J80" s="109"/>
      <c r="K80" s="39"/>
      <c r="L80" s="39"/>
      <c r="M80" s="102"/>
      <c r="N80" s="31" t="s">
        <v>339</v>
      </c>
      <c r="O80" s="31" t="s">
        <v>340</v>
      </c>
      <c r="P80" s="67">
        <v>34950</v>
      </c>
      <c r="Q80" s="32">
        <f t="shared" si="3"/>
        <v>34950</v>
      </c>
      <c r="R80" s="31" t="s">
        <v>176</v>
      </c>
      <c r="S80" s="31" t="s">
        <v>129</v>
      </c>
      <c r="T80" s="33" t="s">
        <v>139</v>
      </c>
      <c r="U80" s="31" t="s">
        <v>141</v>
      </c>
    </row>
    <row r="81" spans="1:21" s="22" customFormat="1" ht="30" x14ac:dyDescent="0.25">
      <c r="A81" s="13"/>
      <c r="B81" s="106"/>
      <c r="C81" s="107"/>
      <c r="D81" s="102"/>
      <c r="E81" s="102"/>
      <c r="F81" s="102"/>
      <c r="G81" s="102"/>
      <c r="H81" s="102"/>
      <c r="I81" s="102"/>
      <c r="J81" s="109"/>
      <c r="K81" s="39"/>
      <c r="L81" s="39"/>
      <c r="M81" s="102"/>
      <c r="N81" s="31" t="s">
        <v>339</v>
      </c>
      <c r="O81" s="31" t="s">
        <v>341</v>
      </c>
      <c r="P81" s="67">
        <v>5670</v>
      </c>
      <c r="Q81" s="32">
        <f t="shared" si="3"/>
        <v>5670</v>
      </c>
      <c r="R81" s="31" t="s">
        <v>176</v>
      </c>
      <c r="S81" s="31" t="s">
        <v>129</v>
      </c>
      <c r="T81" s="33" t="s">
        <v>139</v>
      </c>
      <c r="U81" s="31" t="s">
        <v>141</v>
      </c>
    </row>
    <row r="82" spans="1:21" s="22" customFormat="1" ht="30" x14ac:dyDescent="0.25">
      <c r="A82" s="13"/>
      <c r="B82" s="106"/>
      <c r="C82" s="107"/>
      <c r="D82" s="102"/>
      <c r="E82" s="102"/>
      <c r="F82" s="102"/>
      <c r="G82" s="102"/>
      <c r="H82" s="102"/>
      <c r="I82" s="102"/>
      <c r="J82" s="109"/>
      <c r="K82" s="39"/>
      <c r="L82" s="39"/>
      <c r="M82" s="102"/>
      <c r="N82" s="31" t="s">
        <v>339</v>
      </c>
      <c r="O82" s="31" t="s">
        <v>342</v>
      </c>
      <c r="P82" s="67">
        <v>7070</v>
      </c>
      <c r="Q82" s="32">
        <f t="shared" si="3"/>
        <v>7070</v>
      </c>
      <c r="R82" s="31" t="s">
        <v>176</v>
      </c>
      <c r="S82" s="31" t="s">
        <v>129</v>
      </c>
      <c r="T82" s="33" t="s">
        <v>139</v>
      </c>
      <c r="U82" s="31" t="s">
        <v>141</v>
      </c>
    </row>
    <row r="83" spans="1:21" s="22" customFormat="1" ht="30" x14ac:dyDescent="0.25">
      <c r="A83" s="13"/>
      <c r="B83" s="106"/>
      <c r="C83" s="107"/>
      <c r="D83" s="102"/>
      <c r="E83" s="102"/>
      <c r="F83" s="102"/>
      <c r="G83" s="102"/>
      <c r="H83" s="102"/>
      <c r="I83" s="102"/>
      <c r="J83" s="109"/>
      <c r="K83" s="39"/>
      <c r="L83" s="39"/>
      <c r="M83" s="102"/>
      <c r="N83" s="31" t="s">
        <v>339</v>
      </c>
      <c r="O83" s="31" t="s">
        <v>343</v>
      </c>
      <c r="P83" s="67">
        <v>2229.9699999999998</v>
      </c>
      <c r="Q83" s="32">
        <f t="shared" si="3"/>
        <v>2229.9699999999998</v>
      </c>
      <c r="R83" s="31" t="s">
        <v>176</v>
      </c>
      <c r="S83" s="31" t="s">
        <v>129</v>
      </c>
      <c r="T83" s="33" t="s">
        <v>139</v>
      </c>
      <c r="U83" s="31" t="s">
        <v>141</v>
      </c>
    </row>
    <row r="84" spans="1:21" s="22" customFormat="1" ht="30" x14ac:dyDescent="0.25">
      <c r="A84" s="13"/>
      <c r="B84" s="106"/>
      <c r="C84" s="107"/>
      <c r="D84" s="102"/>
      <c r="E84" s="102"/>
      <c r="F84" s="102"/>
      <c r="G84" s="102"/>
      <c r="H84" s="102"/>
      <c r="I84" s="102"/>
      <c r="J84" s="109"/>
      <c r="K84" s="39"/>
      <c r="L84" s="39"/>
      <c r="M84" s="102"/>
      <c r="N84" s="31" t="s">
        <v>339</v>
      </c>
      <c r="O84" s="31" t="s">
        <v>344</v>
      </c>
      <c r="P84" s="67">
        <v>2639.97</v>
      </c>
      <c r="Q84" s="32">
        <f t="shared" si="3"/>
        <v>2639.97</v>
      </c>
      <c r="R84" s="31" t="s">
        <v>176</v>
      </c>
      <c r="S84" s="31" t="s">
        <v>129</v>
      </c>
      <c r="T84" s="33" t="s">
        <v>139</v>
      </c>
      <c r="U84" s="31" t="s">
        <v>141</v>
      </c>
    </row>
    <row r="85" spans="1:21" s="22" customFormat="1" ht="30" x14ac:dyDescent="0.25">
      <c r="A85" s="13"/>
      <c r="B85" s="106"/>
      <c r="C85" s="107"/>
      <c r="D85" s="102"/>
      <c r="E85" s="102"/>
      <c r="F85" s="102"/>
      <c r="G85" s="102"/>
      <c r="H85" s="102"/>
      <c r="I85" s="102"/>
      <c r="J85" s="109"/>
      <c r="K85" s="39"/>
      <c r="L85" s="39"/>
      <c r="M85" s="102"/>
      <c r="N85" s="31" t="s">
        <v>339</v>
      </c>
      <c r="O85" s="31" t="s">
        <v>345</v>
      </c>
      <c r="P85" s="67">
        <v>2588</v>
      </c>
      <c r="Q85" s="32">
        <f t="shared" si="3"/>
        <v>2588</v>
      </c>
      <c r="R85" s="31" t="s">
        <v>176</v>
      </c>
      <c r="S85" s="31" t="s">
        <v>129</v>
      </c>
      <c r="T85" s="33" t="s">
        <v>139</v>
      </c>
      <c r="U85" s="31" t="s">
        <v>141</v>
      </c>
    </row>
    <row r="86" spans="1:21" s="22" customFormat="1" ht="30" x14ac:dyDescent="0.25">
      <c r="A86" s="13"/>
      <c r="B86" s="106"/>
      <c r="C86" s="107"/>
      <c r="D86" s="102"/>
      <c r="E86" s="102"/>
      <c r="F86" s="102"/>
      <c r="G86" s="102"/>
      <c r="H86" s="102"/>
      <c r="I86" s="102"/>
      <c r="J86" s="109"/>
      <c r="K86" s="39"/>
      <c r="L86" s="39"/>
      <c r="M86" s="102"/>
      <c r="N86" s="68" t="s">
        <v>346</v>
      </c>
      <c r="O86" s="31" t="s">
        <v>347</v>
      </c>
      <c r="P86" s="67">
        <v>12895</v>
      </c>
      <c r="Q86" s="32">
        <f t="shared" si="3"/>
        <v>12895</v>
      </c>
      <c r="R86" s="31" t="s">
        <v>176</v>
      </c>
      <c r="S86" s="31" t="s">
        <v>129</v>
      </c>
      <c r="T86" s="33" t="s">
        <v>139</v>
      </c>
      <c r="U86" s="31" t="s">
        <v>141</v>
      </c>
    </row>
    <row r="87" spans="1:21" s="22" customFormat="1" ht="30" x14ac:dyDescent="0.25">
      <c r="A87" s="13"/>
      <c r="B87" s="106"/>
      <c r="C87" s="107"/>
      <c r="D87" s="102"/>
      <c r="E87" s="102"/>
      <c r="F87" s="102"/>
      <c r="G87" s="102"/>
      <c r="H87" s="102"/>
      <c r="I87" s="102"/>
      <c r="J87" s="109"/>
      <c r="K87" s="39"/>
      <c r="L87" s="39"/>
      <c r="M87" s="102"/>
      <c r="N87" s="68" t="s">
        <v>346</v>
      </c>
      <c r="O87" s="31" t="s">
        <v>348</v>
      </c>
      <c r="P87" s="67">
        <v>7499.99</v>
      </c>
      <c r="Q87" s="32">
        <f t="shared" si="3"/>
        <v>7499.99</v>
      </c>
      <c r="R87" s="31" t="s">
        <v>176</v>
      </c>
      <c r="S87" s="31" t="s">
        <v>129</v>
      </c>
      <c r="T87" s="33" t="s">
        <v>139</v>
      </c>
      <c r="U87" s="31" t="s">
        <v>141</v>
      </c>
    </row>
    <row r="88" spans="1:21" s="22" customFormat="1" ht="30" x14ac:dyDescent="0.25">
      <c r="A88" s="13"/>
      <c r="B88" s="106"/>
      <c r="C88" s="107"/>
      <c r="D88" s="102"/>
      <c r="E88" s="102"/>
      <c r="F88" s="102"/>
      <c r="G88" s="102"/>
      <c r="H88" s="102"/>
      <c r="I88" s="102"/>
      <c r="J88" s="109"/>
      <c r="K88" s="39"/>
      <c r="L88" s="39"/>
      <c r="M88" s="102"/>
      <c r="N88" s="68" t="s">
        <v>346</v>
      </c>
      <c r="O88" s="31" t="s">
        <v>349</v>
      </c>
      <c r="P88" s="67">
        <v>19400</v>
      </c>
      <c r="Q88" s="32">
        <f t="shared" si="3"/>
        <v>19400</v>
      </c>
      <c r="R88" s="31" t="s">
        <v>176</v>
      </c>
      <c r="S88" s="31" t="s">
        <v>129</v>
      </c>
      <c r="T88" s="33" t="s">
        <v>139</v>
      </c>
      <c r="U88" s="31" t="s">
        <v>141</v>
      </c>
    </row>
    <row r="89" spans="1:21" s="22" customFormat="1" ht="30" x14ac:dyDescent="0.25">
      <c r="A89" s="13"/>
      <c r="B89" s="106"/>
      <c r="C89" s="107"/>
      <c r="D89" s="102"/>
      <c r="E89" s="102"/>
      <c r="F89" s="102"/>
      <c r="G89" s="102"/>
      <c r="H89" s="102"/>
      <c r="I89" s="102"/>
      <c r="J89" s="109"/>
      <c r="K89" s="39"/>
      <c r="L89" s="39"/>
      <c r="M89" s="102"/>
      <c r="N89" s="31" t="s">
        <v>350</v>
      </c>
      <c r="O89" s="31" t="s">
        <v>351</v>
      </c>
      <c r="P89" s="67">
        <v>11160</v>
      </c>
      <c r="Q89" s="32">
        <f t="shared" si="3"/>
        <v>11160</v>
      </c>
      <c r="R89" s="31" t="s">
        <v>176</v>
      </c>
      <c r="S89" s="31" t="s">
        <v>129</v>
      </c>
      <c r="T89" s="33" t="s">
        <v>139</v>
      </c>
      <c r="U89" s="31" t="s">
        <v>141</v>
      </c>
    </row>
    <row r="90" spans="1:21" s="22" customFormat="1" ht="30" x14ac:dyDescent="0.25">
      <c r="A90" s="13"/>
      <c r="B90" s="106"/>
      <c r="C90" s="107"/>
      <c r="D90" s="102"/>
      <c r="E90" s="102"/>
      <c r="F90" s="102"/>
      <c r="G90" s="102"/>
      <c r="H90" s="102"/>
      <c r="I90" s="102"/>
      <c r="J90" s="109"/>
      <c r="K90" s="39"/>
      <c r="L90" s="39"/>
      <c r="M90" s="102"/>
      <c r="N90" s="68" t="s">
        <v>352</v>
      </c>
      <c r="O90" s="31" t="s">
        <v>353</v>
      </c>
      <c r="P90" s="67">
        <v>27782.42</v>
      </c>
      <c r="Q90" s="32"/>
      <c r="R90" s="31" t="s">
        <v>176</v>
      </c>
      <c r="S90" s="31" t="s">
        <v>129</v>
      </c>
      <c r="T90" s="33" t="s">
        <v>139</v>
      </c>
      <c r="U90" s="31" t="s">
        <v>142</v>
      </c>
    </row>
    <row r="91" spans="1:21" s="22" customFormat="1" ht="30" x14ac:dyDescent="0.25">
      <c r="A91" s="13"/>
      <c r="B91" s="106"/>
      <c r="C91" s="107"/>
      <c r="D91" s="102"/>
      <c r="E91" s="102"/>
      <c r="F91" s="102"/>
      <c r="G91" s="102"/>
      <c r="H91" s="102"/>
      <c r="I91" s="102"/>
      <c r="J91" s="109"/>
      <c r="K91" s="39"/>
      <c r="L91" s="39"/>
      <c r="M91" s="102"/>
      <c r="N91" s="68" t="s">
        <v>280</v>
      </c>
      <c r="O91" s="31" t="s">
        <v>354</v>
      </c>
      <c r="P91" s="67">
        <v>3489.42</v>
      </c>
      <c r="Q91" s="32"/>
      <c r="R91" s="31" t="s">
        <v>176</v>
      </c>
      <c r="S91" s="31" t="s">
        <v>129</v>
      </c>
      <c r="T91" s="33" t="s">
        <v>139</v>
      </c>
      <c r="U91" s="31" t="s">
        <v>142</v>
      </c>
    </row>
    <row r="92" spans="1:21" s="22" customFormat="1" ht="30" x14ac:dyDescent="0.25">
      <c r="A92" s="13"/>
      <c r="B92" s="106"/>
      <c r="C92" s="107"/>
      <c r="D92" s="102"/>
      <c r="E92" s="102"/>
      <c r="F92" s="102"/>
      <c r="G92" s="102"/>
      <c r="H92" s="102"/>
      <c r="I92" s="102"/>
      <c r="J92" s="109"/>
      <c r="K92" s="39"/>
      <c r="L92" s="39"/>
      <c r="M92" s="102"/>
      <c r="N92" s="68" t="s">
        <v>355</v>
      </c>
      <c r="O92" s="31" t="s">
        <v>356</v>
      </c>
      <c r="P92" s="67">
        <v>26064.89</v>
      </c>
      <c r="Q92" s="32"/>
      <c r="R92" s="31" t="s">
        <v>176</v>
      </c>
      <c r="S92" s="31" t="s">
        <v>129</v>
      </c>
      <c r="T92" s="33" t="s">
        <v>139</v>
      </c>
      <c r="U92" s="31" t="s">
        <v>142</v>
      </c>
    </row>
    <row r="93" spans="1:21" s="22" customFormat="1" ht="30.75" thickBot="1" x14ac:dyDescent="0.3">
      <c r="A93" s="13"/>
      <c r="B93" s="106"/>
      <c r="C93" s="107"/>
      <c r="D93" s="102"/>
      <c r="E93" s="102"/>
      <c r="F93" s="102"/>
      <c r="G93" s="102"/>
      <c r="H93" s="102"/>
      <c r="I93" s="102"/>
      <c r="J93" s="109"/>
      <c r="K93" s="42"/>
      <c r="L93" s="42"/>
      <c r="M93" s="102"/>
      <c r="N93" s="68" t="s">
        <v>357</v>
      </c>
      <c r="O93" s="31"/>
      <c r="P93" s="67"/>
      <c r="Q93" s="32"/>
      <c r="R93" s="31" t="s">
        <v>176</v>
      </c>
      <c r="S93" s="31" t="s">
        <v>129</v>
      </c>
      <c r="T93" s="33" t="s">
        <v>139</v>
      </c>
      <c r="U93" s="31" t="s">
        <v>127</v>
      </c>
    </row>
    <row r="94" spans="1:21" s="22" customFormat="1" x14ac:dyDescent="0.25">
      <c r="C94" s="70"/>
      <c r="H94" s="71"/>
      <c r="I94" s="71"/>
      <c r="K94"/>
      <c r="L94"/>
      <c r="M94" s="72"/>
    </row>
    <row r="95" spans="1:21" s="22" customFormat="1" x14ac:dyDescent="0.25">
      <c r="C95" s="70"/>
      <c r="H95" s="71"/>
      <c r="I95" s="71"/>
      <c r="K95"/>
      <c r="L95"/>
      <c r="M95" s="72"/>
    </row>
    <row r="164" spans="11:12" x14ac:dyDescent="0.25">
      <c r="K164" s="96"/>
      <c r="L164" s="96"/>
    </row>
    <row r="165" spans="11:12" x14ac:dyDescent="0.25">
      <c r="K165" s="96"/>
      <c r="L165" s="96"/>
    </row>
    <row r="172" spans="11:12" x14ac:dyDescent="0.25">
      <c r="K172" s="96"/>
      <c r="L172" s="96"/>
    </row>
    <row r="173" spans="11:12" x14ac:dyDescent="0.25">
      <c r="K173" s="96"/>
      <c r="L173" s="96"/>
    </row>
    <row r="174" spans="11:12" x14ac:dyDescent="0.25">
      <c r="K174" s="96"/>
      <c r="L174" s="96"/>
    </row>
    <row r="175" spans="11:12" x14ac:dyDescent="0.25">
      <c r="K175" s="96"/>
      <c r="L175" s="96"/>
    </row>
    <row r="176" spans="11:12" x14ac:dyDescent="0.25">
      <c r="K176" s="96"/>
      <c r="L176" s="96"/>
    </row>
    <row r="177" spans="11:12" x14ac:dyDescent="0.25">
      <c r="K177" s="96"/>
      <c r="L177" s="96"/>
    </row>
  </sheetData>
  <autoFilter ref="M1:M93" xr:uid="{00000000-0001-0000-0000-000000000000}">
    <filterColumn colId="0">
      <filters>
        <filter val="2015"/>
        <filter val="2016"/>
        <filter val="2018"/>
        <filter val="2019"/>
      </filters>
    </filterColumn>
  </autoFilter>
  <mergeCells count="129">
    <mergeCell ref="B62:B67"/>
    <mergeCell ref="M51:M61"/>
    <mergeCell ref="J51:J61"/>
    <mergeCell ref="I51:I61"/>
    <mergeCell ref="H51:H61"/>
    <mergeCell ref="G51:G61"/>
    <mergeCell ref="F51:F61"/>
    <mergeCell ref="E51:E61"/>
    <mergeCell ref="D51:D61"/>
    <mergeCell ref="C51:C61"/>
    <mergeCell ref="B51:B61"/>
    <mergeCell ref="B78:B93"/>
    <mergeCell ref="C78:C93"/>
    <mergeCell ref="D78:D93"/>
    <mergeCell ref="E78:E93"/>
    <mergeCell ref="F78:F93"/>
    <mergeCell ref="G78:G93"/>
    <mergeCell ref="H78:H93"/>
    <mergeCell ref="I78:I93"/>
    <mergeCell ref="J78:J93"/>
    <mergeCell ref="J6:J8"/>
    <mergeCell ref="M47:M50"/>
    <mergeCell ref="B71:B77"/>
    <mergeCell ref="C71:C77"/>
    <mergeCell ref="D71:D77"/>
    <mergeCell ref="E71:E77"/>
    <mergeCell ref="F71:F77"/>
    <mergeCell ref="G71:G77"/>
    <mergeCell ref="H71:H77"/>
    <mergeCell ref="I71:I77"/>
    <mergeCell ref="J71:J77"/>
    <mergeCell ref="M71:M77"/>
    <mergeCell ref="B47:B50"/>
    <mergeCell ref="C47:C50"/>
    <mergeCell ref="D47:D50"/>
    <mergeCell ref="E47:E50"/>
    <mergeCell ref="F47:F50"/>
    <mergeCell ref="G47:G50"/>
    <mergeCell ref="H47:H50"/>
    <mergeCell ref="I47:I50"/>
    <mergeCell ref="J47:J50"/>
    <mergeCell ref="J62:J67"/>
    <mergeCell ref="M62:M67"/>
    <mergeCell ref="I62:I67"/>
    <mergeCell ref="A2:U2"/>
    <mergeCell ref="L164:L165"/>
    <mergeCell ref="K164:K165"/>
    <mergeCell ref="R4:R5"/>
    <mergeCell ref="S4:S5"/>
    <mergeCell ref="T4:T5"/>
    <mergeCell ref="C6:C8"/>
    <mergeCell ref="D6:D8"/>
    <mergeCell ref="E6:E8"/>
    <mergeCell ref="F6:F8"/>
    <mergeCell ref="G6:G8"/>
    <mergeCell ref="H6:H8"/>
    <mergeCell ref="I6:I8"/>
    <mergeCell ref="C4:C5"/>
    <mergeCell ref="D4:D5"/>
    <mergeCell ref="E4:E5"/>
    <mergeCell ref="F4:F5"/>
    <mergeCell ref="G4:G5"/>
    <mergeCell ref="H4:H5"/>
    <mergeCell ref="I4:I5"/>
    <mergeCell ref="J4:J5"/>
    <mergeCell ref="N4:N5"/>
    <mergeCell ref="M6:M8"/>
    <mergeCell ref="M4:M5"/>
    <mergeCell ref="M17:M22"/>
    <mergeCell ref="I17:I22"/>
    <mergeCell ref="H17:H22"/>
    <mergeCell ref="C17:C22"/>
    <mergeCell ref="T10:T12"/>
    <mergeCell ref="U10:U12"/>
    <mergeCell ref="K172:K177"/>
    <mergeCell ref="L172:L177"/>
    <mergeCell ref="O10:O12"/>
    <mergeCell ref="P10:P12"/>
    <mergeCell ref="Q10:Q12"/>
    <mergeCell ref="H62:H67"/>
    <mergeCell ref="M78:M93"/>
    <mergeCell ref="G62:G67"/>
    <mergeCell ref="F62:F67"/>
    <mergeCell ref="E62:E67"/>
    <mergeCell ref="D62:D67"/>
    <mergeCell ref="C62:C67"/>
    <mergeCell ref="E36:E42"/>
    <mergeCell ref="D36:D42"/>
    <mergeCell ref="A23:A32"/>
    <mergeCell ref="B33:B35"/>
    <mergeCell ref="C33:C35"/>
    <mergeCell ref="B17:B22"/>
    <mergeCell ref="A17:A22"/>
    <mergeCell ref="K17:K22"/>
    <mergeCell ref="L17:L22"/>
    <mergeCell ref="B23:B32"/>
    <mergeCell ref="C23:C32"/>
    <mergeCell ref="D23:D32"/>
    <mergeCell ref="E23:E32"/>
    <mergeCell ref="F23:F32"/>
    <mergeCell ref="G23:G32"/>
    <mergeCell ref="H23:H32"/>
    <mergeCell ref="I23:I32"/>
    <mergeCell ref="J23:J32"/>
    <mergeCell ref="J17:J22"/>
    <mergeCell ref="A14:U14"/>
    <mergeCell ref="C36:C42"/>
    <mergeCell ref="B36:B42"/>
    <mergeCell ref="D33:D35"/>
    <mergeCell ref="E33:E35"/>
    <mergeCell ref="K3"/>
    <mergeCell ref="L3"/>
    <mergeCell ref="M36:M42"/>
    <mergeCell ref="I33:I35"/>
    <mergeCell ref="J33:J35"/>
    <mergeCell ref="M33:M35"/>
    <mergeCell ref="J36:J42"/>
    <mergeCell ref="I36:I42"/>
    <mergeCell ref="H36:H42"/>
    <mergeCell ref="G36:G42"/>
    <mergeCell ref="F36:F42"/>
    <mergeCell ref="F33:F35"/>
    <mergeCell ref="G33:G35"/>
    <mergeCell ref="H33:H35"/>
    <mergeCell ref="M23:M32"/>
    <mergeCell ref="G17:G22"/>
    <mergeCell ref="F17:F22"/>
    <mergeCell ref="E17:E22"/>
    <mergeCell ref="D17:D22"/>
  </mergeCells>
  <pageMargins left="0.51181102362204722" right="0.51181102362204722" top="0.78740157480314965" bottom="0.78740157480314965" header="0.31496062992125984" footer="0.31496062992125984"/>
  <pageSetup paperSize="9" scale="31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U18"/>
  <sheetViews>
    <sheetView topLeftCell="A13" zoomScale="80" zoomScaleNormal="80" workbookViewId="0">
      <selection activeCell="C18" sqref="C18"/>
    </sheetView>
  </sheetViews>
  <sheetFormatPr defaultRowHeight="15" x14ac:dyDescent="0.25"/>
  <cols>
    <col min="1" max="1" width="13.28515625" customWidth="1"/>
    <col min="2" max="2" width="32.42578125" customWidth="1"/>
    <col min="3" max="3" width="20.140625" style="3" customWidth="1"/>
    <col min="4" max="4" width="81.85546875" customWidth="1"/>
    <col min="5" max="5" width="17" customWidth="1"/>
    <col min="7" max="7" width="22.140625" customWidth="1"/>
    <col min="8" max="8" width="24.28515625" bestFit="1" customWidth="1"/>
    <col min="9" max="9" width="18.42578125" style="1" customWidth="1"/>
    <col min="10" max="12" width="20.85546875" customWidth="1"/>
    <col min="14" max="14" width="16" bestFit="1" customWidth="1"/>
    <col min="18" max="18" width="14.42578125" customWidth="1"/>
    <col min="19" max="19" width="18.7109375" bestFit="1" customWidth="1"/>
  </cols>
  <sheetData>
    <row r="3" spans="1:21" s="4" customFormat="1" ht="23.25" customHeight="1" x14ac:dyDescent="0.25">
      <c r="A3" s="8" t="s">
        <v>29</v>
      </c>
      <c r="B3" s="5" t="s">
        <v>0</v>
      </c>
      <c r="C3" s="6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30</v>
      </c>
      <c r="L3" s="5" t="s">
        <v>31</v>
      </c>
      <c r="M3" s="5" t="s">
        <v>9</v>
      </c>
      <c r="N3" s="5" t="s">
        <v>10</v>
      </c>
      <c r="O3" s="5" t="s">
        <v>11</v>
      </c>
      <c r="P3" s="5" t="s">
        <v>12</v>
      </c>
      <c r="Q3" s="5" t="s">
        <v>13</v>
      </c>
      <c r="R3" s="5" t="s">
        <v>14</v>
      </c>
      <c r="S3" s="5" t="s">
        <v>15</v>
      </c>
      <c r="T3" s="5" t="s">
        <v>16</v>
      </c>
      <c r="U3" s="5" t="s">
        <v>17</v>
      </c>
    </row>
    <row r="4" spans="1:21" ht="30" x14ac:dyDescent="0.25">
      <c r="A4">
        <v>61854</v>
      </c>
      <c r="C4" s="3" t="s">
        <v>58</v>
      </c>
      <c r="D4" t="s">
        <v>34</v>
      </c>
      <c r="E4" s="1" t="s">
        <v>33</v>
      </c>
      <c r="G4" t="s">
        <v>23</v>
      </c>
      <c r="I4" s="1" t="s">
        <v>19</v>
      </c>
      <c r="J4" t="s">
        <v>32</v>
      </c>
    </row>
    <row r="5" spans="1:21" ht="90" x14ac:dyDescent="0.25">
      <c r="A5">
        <v>61236</v>
      </c>
      <c r="C5" s="3" t="s">
        <v>21</v>
      </c>
      <c r="D5" t="s">
        <v>105</v>
      </c>
      <c r="E5" s="1" t="s">
        <v>27</v>
      </c>
      <c r="G5" t="s">
        <v>24</v>
      </c>
      <c r="I5" s="1" t="s">
        <v>22</v>
      </c>
      <c r="J5" t="s">
        <v>25</v>
      </c>
      <c r="R5" s="1" t="s">
        <v>26</v>
      </c>
    </row>
    <row r="6" spans="1:21" ht="60" x14ac:dyDescent="0.25">
      <c r="A6">
        <v>58077</v>
      </c>
      <c r="C6" s="3" t="s">
        <v>38</v>
      </c>
      <c r="D6" t="s">
        <v>39</v>
      </c>
      <c r="G6" t="s">
        <v>23</v>
      </c>
      <c r="H6" t="s">
        <v>18</v>
      </c>
      <c r="I6" s="1" t="s">
        <v>36</v>
      </c>
      <c r="J6" t="s">
        <v>37</v>
      </c>
      <c r="K6" t="s">
        <v>37</v>
      </c>
      <c r="R6" s="1" t="s">
        <v>40</v>
      </c>
    </row>
    <row r="7" spans="1:21" ht="60" x14ac:dyDescent="0.25">
      <c r="A7">
        <v>57167</v>
      </c>
      <c r="B7" t="s">
        <v>41</v>
      </c>
      <c r="C7" s="3" t="s">
        <v>44</v>
      </c>
      <c r="E7" s="1" t="s">
        <v>27</v>
      </c>
      <c r="G7" t="s">
        <v>23</v>
      </c>
      <c r="I7" s="1" t="s">
        <v>42</v>
      </c>
      <c r="J7" t="s">
        <v>43</v>
      </c>
      <c r="N7">
        <v>20230726317</v>
      </c>
      <c r="R7" s="1" t="s">
        <v>45</v>
      </c>
    </row>
    <row r="8" spans="1:21" ht="30" x14ac:dyDescent="0.25">
      <c r="A8">
        <v>45295</v>
      </c>
      <c r="B8" s="1" t="s">
        <v>46</v>
      </c>
      <c r="C8" s="3" t="s">
        <v>55</v>
      </c>
      <c r="D8" s="1" t="s">
        <v>50</v>
      </c>
      <c r="E8" s="1" t="s">
        <v>56</v>
      </c>
      <c r="G8" t="s">
        <v>59</v>
      </c>
      <c r="I8" s="1" t="s">
        <v>47</v>
      </c>
      <c r="J8" t="s">
        <v>48</v>
      </c>
      <c r="K8" t="s">
        <v>49</v>
      </c>
      <c r="L8" s="2">
        <v>991848.39</v>
      </c>
      <c r="N8">
        <v>20221454728</v>
      </c>
    </row>
    <row r="9" spans="1:21" ht="45" x14ac:dyDescent="0.25">
      <c r="A9">
        <v>44948</v>
      </c>
      <c r="B9" s="1" t="s">
        <v>51</v>
      </c>
      <c r="C9" s="3" t="s">
        <v>53</v>
      </c>
      <c r="D9" s="1" t="s">
        <v>54</v>
      </c>
      <c r="E9" s="1" t="s">
        <v>56</v>
      </c>
      <c r="G9" t="s">
        <v>59</v>
      </c>
      <c r="I9" s="1" t="s">
        <v>47</v>
      </c>
      <c r="J9" t="s">
        <v>52</v>
      </c>
      <c r="K9" t="s">
        <v>49</v>
      </c>
      <c r="L9" t="s">
        <v>49</v>
      </c>
      <c r="N9">
        <v>20221454693</v>
      </c>
    </row>
    <row r="10" spans="1:21" ht="90" x14ac:dyDescent="0.25">
      <c r="A10">
        <v>44332</v>
      </c>
      <c r="B10" t="s">
        <v>57</v>
      </c>
      <c r="C10" s="3" t="s">
        <v>58</v>
      </c>
      <c r="D10" s="1" t="s">
        <v>62</v>
      </c>
      <c r="E10" s="1" t="s">
        <v>56</v>
      </c>
      <c r="G10" t="s">
        <v>59</v>
      </c>
      <c r="I10" s="1" t="s">
        <v>60</v>
      </c>
      <c r="J10" t="s">
        <v>32</v>
      </c>
      <c r="R10" s="1" t="s">
        <v>61</v>
      </c>
    </row>
    <row r="11" spans="1:21" ht="45" x14ac:dyDescent="0.25">
      <c r="A11">
        <v>43960</v>
      </c>
      <c r="B11" t="s">
        <v>63</v>
      </c>
      <c r="C11" s="3" t="s">
        <v>66</v>
      </c>
      <c r="E11" s="1" t="s">
        <v>65</v>
      </c>
      <c r="G11" t="s">
        <v>59</v>
      </c>
      <c r="H11" s="1" t="s">
        <v>67</v>
      </c>
      <c r="I11" s="1" t="s">
        <v>64</v>
      </c>
    </row>
    <row r="12" spans="1:21" ht="30" x14ac:dyDescent="0.25">
      <c r="A12">
        <v>39114</v>
      </c>
      <c r="B12" t="s">
        <v>68</v>
      </c>
      <c r="C12" s="3" t="s">
        <v>71</v>
      </c>
      <c r="D12" t="s">
        <v>72</v>
      </c>
      <c r="G12" t="s">
        <v>59</v>
      </c>
      <c r="H12" t="s">
        <v>20</v>
      </c>
      <c r="I12" s="1" t="s">
        <v>69</v>
      </c>
      <c r="J12" t="s">
        <v>70</v>
      </c>
      <c r="K12" t="s">
        <v>28</v>
      </c>
      <c r="L12" s="2">
        <v>43975.11</v>
      </c>
    </row>
    <row r="13" spans="1:21" ht="75" x14ac:dyDescent="0.25">
      <c r="A13">
        <v>38697</v>
      </c>
      <c r="B13" t="s">
        <v>73</v>
      </c>
      <c r="C13" s="3" t="s">
        <v>75</v>
      </c>
      <c r="E13" s="1" t="s">
        <v>27</v>
      </c>
      <c r="G13" t="s">
        <v>59</v>
      </c>
      <c r="I13" s="1" t="s">
        <v>42</v>
      </c>
      <c r="J13" t="s">
        <v>74</v>
      </c>
      <c r="K13" t="s">
        <v>74</v>
      </c>
      <c r="N13">
        <v>20220468166</v>
      </c>
      <c r="R13" s="1" t="s">
        <v>76</v>
      </c>
    </row>
    <row r="14" spans="1:21" ht="60" x14ac:dyDescent="0.25">
      <c r="A14">
        <v>31885</v>
      </c>
      <c r="B14" t="s">
        <v>77</v>
      </c>
      <c r="C14" s="3" t="s">
        <v>80</v>
      </c>
      <c r="D14" t="s">
        <v>81</v>
      </c>
      <c r="E14" s="1"/>
      <c r="G14" t="s">
        <v>59</v>
      </c>
      <c r="H14" t="s">
        <v>18</v>
      </c>
      <c r="I14" s="1" t="s">
        <v>78</v>
      </c>
      <c r="J14" t="s">
        <v>79</v>
      </c>
    </row>
    <row r="15" spans="1:21" ht="30" x14ac:dyDescent="0.25">
      <c r="A15">
        <v>29504</v>
      </c>
      <c r="B15" t="s">
        <v>82</v>
      </c>
      <c r="C15" s="3" t="s">
        <v>83</v>
      </c>
      <c r="D15" t="s">
        <v>84</v>
      </c>
      <c r="G15" t="s">
        <v>59</v>
      </c>
      <c r="H15" t="s">
        <v>20</v>
      </c>
      <c r="I15" s="1" t="s">
        <v>69</v>
      </c>
      <c r="J15" t="s">
        <v>85</v>
      </c>
      <c r="K15" t="s">
        <v>28</v>
      </c>
      <c r="L15" s="2">
        <v>6119.26</v>
      </c>
    </row>
    <row r="16" spans="1:21" ht="75" x14ac:dyDescent="0.25">
      <c r="A16">
        <v>9774</v>
      </c>
      <c r="B16" s="1" t="s">
        <v>88</v>
      </c>
      <c r="C16" s="3" t="s">
        <v>91</v>
      </c>
      <c r="D16" t="s">
        <v>92</v>
      </c>
      <c r="E16" s="1" t="s">
        <v>33</v>
      </c>
      <c r="G16" t="s">
        <v>23</v>
      </c>
      <c r="H16" s="1" t="s">
        <v>86</v>
      </c>
      <c r="I16" s="1" t="s">
        <v>89</v>
      </c>
      <c r="J16" t="s">
        <v>90</v>
      </c>
      <c r="K16" t="s">
        <v>32</v>
      </c>
      <c r="L16" s="2">
        <v>807935.54</v>
      </c>
      <c r="R16" s="1" t="s">
        <v>93</v>
      </c>
    </row>
    <row r="17" spans="1:18" ht="75" x14ac:dyDescent="0.25">
      <c r="A17">
        <v>9720</v>
      </c>
      <c r="B17" s="1" t="s">
        <v>94</v>
      </c>
      <c r="C17" s="3" t="s">
        <v>95</v>
      </c>
      <c r="D17" t="s">
        <v>96</v>
      </c>
      <c r="E17" s="1" t="s">
        <v>33</v>
      </c>
      <c r="G17" t="s">
        <v>23</v>
      </c>
      <c r="H17" s="1" t="s">
        <v>86</v>
      </c>
      <c r="I17" s="1" t="s">
        <v>89</v>
      </c>
      <c r="J17" t="s">
        <v>97</v>
      </c>
      <c r="K17" t="s">
        <v>32</v>
      </c>
      <c r="L17" s="2">
        <v>586126.94999999995</v>
      </c>
      <c r="R17" s="1" t="s">
        <v>98</v>
      </c>
    </row>
    <row r="18" spans="1:18" ht="75" x14ac:dyDescent="0.25">
      <c r="A18">
        <v>8942</v>
      </c>
      <c r="B18" s="1" t="s">
        <v>99</v>
      </c>
      <c r="C18" s="3" t="s">
        <v>100</v>
      </c>
      <c r="D18" t="s">
        <v>101</v>
      </c>
      <c r="G18" t="s">
        <v>23</v>
      </c>
      <c r="H18" s="1" t="s">
        <v>86</v>
      </c>
      <c r="I18" s="1" t="s">
        <v>87</v>
      </c>
      <c r="J18" t="s">
        <v>102</v>
      </c>
      <c r="K18" t="s">
        <v>103</v>
      </c>
      <c r="L18" s="2">
        <v>154941.76999999999</v>
      </c>
      <c r="R18" s="1" t="s">
        <v>104</v>
      </c>
    </row>
  </sheetData>
  <pageMargins left="0.51181102362204722" right="0.51181102362204722" top="0.78740157480314965" bottom="0.78740157480314965" header="0.31496062992125984" footer="0.31496062992125984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EMENDAS </vt:lpstr>
      <vt:lpstr>EMENDAS CARLA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Paulo Lazaro Ferreira</dc:creator>
  <cp:lastModifiedBy>Wagner Augusto do Nascimento</cp:lastModifiedBy>
  <cp:lastPrinted>2024-06-28T14:29:01Z</cp:lastPrinted>
  <dcterms:created xsi:type="dcterms:W3CDTF">2023-08-28T11:51:36Z</dcterms:created>
  <dcterms:modified xsi:type="dcterms:W3CDTF">2024-06-28T14:29:12Z</dcterms:modified>
</cp:coreProperties>
</file>