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F4\SF-421.1\CONTROLADORIA\CONTROLE_INTERNO\EMENDAS_PARLAMENTARES\ACOMPANHAMENTO\"/>
    </mc:Choice>
  </mc:AlternateContent>
  <xr:revisionPtr revIDLastSave="0" documentId="8_{B3145FDE-B28D-47FC-9C4F-48E8ABF21E82}" xr6:coauthVersionLast="47" xr6:coauthVersionMax="47" xr10:uidLastSave="{00000000-0000-0000-0000-000000000000}"/>
  <bookViews>
    <workbookView xWindow="-108" yWindow="-108" windowWidth="23256" windowHeight="12456" xr2:uid="{E71CCA6A-E780-4A83-B422-B54EE623D13D}"/>
  </bookViews>
  <sheets>
    <sheet name="ESTADUAIS_envio" sheetId="1" r:id="rId1"/>
  </sheets>
  <externalReferences>
    <externalReference r:id="rId2"/>
  </externalReferences>
  <definedNames>
    <definedName name="_xlnm._FilterDatabase" localSheetId="0" hidden="1">ESTADUAIS_envio!#REF!</definedName>
    <definedName name="_xlnm.Print_Area" localSheetId="0">ESTADUAIS_envio!$B$1:$I$50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20" i="1"/>
  <c r="E19" i="1"/>
  <c r="E17" i="1"/>
  <c r="E16" i="1"/>
  <c r="E15" i="1"/>
  <c r="E14" i="1"/>
  <c r="E8" i="1"/>
  <c r="E6" i="1"/>
  <c r="E5" i="1"/>
</calcChain>
</file>

<file path=xl/sharedStrings.xml><?xml version="1.0" encoding="utf-8"?>
<sst xmlns="http://schemas.openxmlformats.org/spreadsheetml/2006/main" count="175" uniqueCount="97">
  <si>
    <t>Recursos_Recebidos_Estaduais</t>
  </si>
  <si>
    <t>nº Convênio</t>
  </si>
  <si>
    <t>Valor Convênio</t>
  </si>
  <si>
    <t>Valor Liberado/Estornado</t>
  </si>
  <si>
    <t>Valor Liberado em 2023</t>
  </si>
  <si>
    <r>
      <t>Órgão Concessor</t>
    </r>
    <r>
      <rPr>
        <b/>
        <vertAlign val="superscript"/>
        <sz val="10"/>
        <color theme="0"/>
        <rFont val="Aptos Narrow"/>
        <family val="2"/>
        <scheme val="minor"/>
      </rPr>
      <t>1</t>
    </r>
  </si>
  <si>
    <t>Objeto</t>
  </si>
  <si>
    <t>Início</t>
  </si>
  <si>
    <t>Fim</t>
  </si>
  <si>
    <t> 0901961913331</t>
  </si>
  <si>
    <t>Secretaria da Sáude</t>
  </si>
  <si>
    <t>CONVENIO CUSTEIO - CIRURGIAS CARDIACAS</t>
  </si>
  <si>
    <t> 0901962000309</t>
  </si>
  <si>
    <t>CONVÊNIO SUS / SES AMPLIAÇÃO SERVIÇOS ASSISTÊNCIA FARMACÊUTICA</t>
  </si>
  <si>
    <t> 09019620230879737</t>
  </si>
  <si>
    <t>APERFEIÇOAMENTO DE AÇÕES E SERVIÇOS DE SAÚDE</t>
  </si>
  <si>
    <t> 29011801062/21</t>
  </si>
  <si>
    <t>Secretaria de Comunicação</t>
  </si>
  <si>
    <t>RECAPEAMENTO ASFALTICO BAIRRO ASSUNCAO</t>
  </si>
  <si>
    <t> 29011801145/21</t>
  </si>
  <si>
    <t>CONSTRUCAO DO VIADUTO PIRAPORINHA</t>
  </si>
  <si>
    <t> 29011801500/21</t>
  </si>
  <si>
    <t>OBRAS DE RECAPEAMENTO ASFALTICO BAIRRO VILA SAO JOSE</t>
  </si>
  <si>
    <t> 29011820221453669</t>
  </si>
  <si>
    <t>CONVENIO ESTADO DE SP - OBRA PARA IMPLANTACAO DO COMPLEXO DE ESPORTES AQUATICOS</t>
  </si>
  <si>
    <t> 2901182101821891</t>
  </si>
  <si>
    <t>P.M SAO BERNARDO DO CAMPO - PRAÇA  PADRE CÍCERO- EMENDA IMPOSITIVA</t>
  </si>
  <si>
    <t> 2901182101823237</t>
  </si>
  <si>
    <t>REVITALIZAÇÃO DO CAMPO PÉROLA</t>
  </si>
  <si>
    <t> 2901182103224799</t>
  </si>
  <si>
    <t>P.M SAO BERNARDO DO CAMPO - INFRAESTRUTURA - DEMANDA PARLAMENTAR RECAPEAMENTO ASFALTICO AVENIDA KENNEDY</t>
  </si>
  <si>
    <t> 2901182112332011</t>
  </si>
  <si>
    <t>P.M SAO BERNARDO DO CAMPO - INFRAESTRUTURA - DEMANDA PARLAMENTAR RECAPEAMENTO ASFALTICO RUDGE RAMOS</t>
  </si>
  <si>
    <t> 41003020230161761</t>
  </si>
  <si>
    <t>Secretaria de Esportes</t>
  </si>
  <si>
    <t>CENTRO EXCEL ESPORTIVA-JUDO-FASE2</t>
  </si>
  <si>
    <t> 41003020230161823</t>
  </si>
  <si>
    <t>CENTRO DE EXCELENCIA ESPORTIVA - ATLETISMO</t>
  </si>
  <si>
    <t> 410101000026/21</t>
  </si>
  <si>
    <t>REFORMA DE CENTRO ESPORTIVO PARA ABRIGAR O CENTRO DE EXCELÊNCIA DE JUDO E ATLETISMO.</t>
  </si>
  <si>
    <t> 41010320230342533</t>
  </si>
  <si>
    <t>25. JOMI 1. REGIAO ESPORTIVA E CAPITAL</t>
  </si>
  <si>
    <t> 41010320230748637</t>
  </si>
  <si>
    <t>65 JOGOS REGIONAIS PRIM.REGIAO</t>
  </si>
  <si>
    <t> 5001022021PR012</t>
  </si>
  <si>
    <t>Secretaria de Turismo e Viagens</t>
  </si>
  <si>
    <t>RECUPERACAO DAS EDIFICACOES S AREA AMAZONICA DA CIDADE DA CRIANCA PARA IM- PLANTACAO DO CENTRO TURISTICO DE S.B.C. - CONV.060/2021</t>
  </si>
  <si>
    <t> 50010220221280021</t>
  </si>
  <si>
    <t xml:space="preserve">	RECUPERACAO DAS EDIFICACOES DA AREA AMAZONICA DA CIDADE DA CRIANCA PARA IMPLANTACAO DO CENTRO TURISTICO DE SAO BERNARDO DO CAMPOFASE 2 REPLICA DO HOTEL A AMAZONAS - CONVENIO 0176/2022</t>
  </si>
  <si>
    <t> 51010120230631643</t>
  </si>
  <si>
    <t>Secretaria de Governo e Relações Institucionais</t>
  </si>
  <si>
    <t>CONVENIO ESTADO DE SAO PAULO - OBRAS DE INFRAESTRUTURA URBANA BAIRROS JD OLIVEIRAS I, II, III, JARDIM DIANA E JARDIM NOVA PATENTE</t>
  </si>
  <si>
    <t xml:space="preserve"> Código emenda 202301849182</t>
  </si>
  <si>
    <t>REFORMA CAMPO PAULICÉIA</t>
  </si>
  <si>
    <t>-</t>
  </si>
  <si>
    <t>Código emenda 202301850632</t>
  </si>
  <si>
    <t>RECUPERAÇÃO VIÁRIA PRINCESA FRANCISCA</t>
  </si>
  <si>
    <t>CJ nº 14613/2022</t>
  </si>
  <si>
    <t>Companhia de Saneamento Básico do Estado de São Paulo - SABESP</t>
  </si>
  <si>
    <t>Repasse de recursos para o ressarcimento de dispêndio com obras de
esgotamento sanitário no "Programa de Recuperação e Ordenamento Sócio
Ambiental de Bairros de São Bernardo do Campo - PROSAB'S</t>
  </si>
  <si>
    <t>Resolução SS 27/23 DE 28/02/23</t>
  </si>
  <si>
    <t>Secretaria de Estado da Saúde</t>
  </si>
  <si>
    <t xml:space="preserve">CONVÊNIO SUS - FMS - Repasse fundo a fundo referente a incentivo para campanha vacinal - </t>
  </si>
  <si>
    <t>Repasse contínuo</t>
  </si>
  <si>
    <t>Resolução SS nº 38 de 5 de abril de 2023</t>
  </si>
  <si>
    <t xml:space="preserve">CONVÊNIO SUS - FMS - Repasse fundo a fundo referente a Assistência Farmacêutica Básica/Insumos para Glicemia - </t>
  </si>
  <si>
    <t xml:space="preserve">BLAFB - CONVÊNIO SUS/FMS - Repasse fundo a fundo referente a assistência Farmacêutica Básica/Medicamentos - </t>
  </si>
  <si>
    <t>Emenda 2022-058.42313</t>
  </si>
  <si>
    <t>ALESP - Emenda</t>
  </si>
  <si>
    <t>Repasse fundo a fundo referente a Emendas Parlamentares - Resolução SS nº 174 de 27 de dezembro de 2012</t>
  </si>
  <si>
    <t>n/a</t>
  </si>
  <si>
    <t>Emenda 2023-042.48675</t>
  </si>
  <si>
    <t>Repasse fundo a fundo referente a Emendas Parlamentares - Resolução SS nº 65 de 30 de maio de 2023</t>
  </si>
  <si>
    <t>Emenda 2023-091-50428</t>
  </si>
  <si>
    <t>Repasse fundo a fundo referente a Emendas Parlamentares - Resolução SS nº 95 de 25 de julho de 2023</t>
  </si>
  <si>
    <t>Emenda 2023-018.50868</t>
  </si>
  <si>
    <t>Repasse fundo a fundo referente a Emendas Parlamentares - Resolução SS nº 160 de 16 de novembro de 2023</t>
  </si>
  <si>
    <t>Emenda 2023-264.51547</t>
  </si>
  <si>
    <t>Emenda 2023-058.48638</t>
  </si>
  <si>
    <t>Emenda 2023-091-49086</t>
  </si>
  <si>
    <t>Emenda 2023-091-49089</t>
  </si>
  <si>
    <t>Emenda 2023-091-49095</t>
  </si>
  <si>
    <t>Emenda 2023-091-49165</t>
  </si>
  <si>
    <t>Emenda 2023-091-49169</t>
  </si>
  <si>
    <t>Resolução SEDS-14, de 14-03-2022</t>
  </si>
  <si>
    <t xml:space="preserve">Secretaria de Desenvolvimento Social </t>
  </si>
  <si>
    <t>PROTEÇÃO ESPECIAL ALTA COMPLEXIDADE</t>
  </si>
  <si>
    <t>PROGRAMA DE PROTEÇÃO SOCIAL BÁSICA</t>
  </si>
  <si>
    <t>Resolução SEDS nº 07, de 25 de fevereiro de 2022</t>
  </si>
  <si>
    <t>PROMOÇÃO DA MOBILIDADE SOCIAL</t>
  </si>
  <si>
    <t>PROTEÇÃO SOCIAL ESPECIAL MÉDIA COMPLEXIDADE</t>
  </si>
  <si>
    <t>CONV. ESTA FEAS/FMAS</t>
  </si>
  <si>
    <t>Convênio nº SDE 224/2020</t>
  </si>
  <si>
    <t>Secretaria de Desenvolvimento Econômico</t>
  </si>
  <si>
    <t>CONVÊNIO BANCO DO POVO PAULISTA</t>
  </si>
  <si>
    <t>1) Secretaria de Comunicação equivalente à extinta Secretaria de Desenvolvimento Regional</t>
  </si>
  <si>
    <t>Fonte: https://www.fazenda.sp.gov.br/TransferenciaVoluntaria/Sistema/Novo/PesquisaComposta.aspx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</si>
</sst>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vertAlign val="superscript"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1" defaultTableStyle="TableStyleMedium2" defaultPivotStyle="PivotStyleLight16">
    <tableStyle name="Invisible" pivot="0" table="0" count="0" xr9:uid="{FAC52FD6-D55B-4DDA-854F-EA420D9F1BC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F4\SF-421.1\CONTROLADORIA\TCESP\CONTAS\2023\PMSBC\3&#186;Q\AM.379.2024\Atendimento\SF-42\Controle_Recursos_Recebidos_2023.xlsx" TargetMode="External"/><Relationship Id="rId1" Type="http://schemas.openxmlformats.org/officeDocument/2006/relationships/externalLinkPath" Target="/SF4/SF-421.1/CONTROLADORIA/TCESP/CONTAS/2023/PMSBC/3&#186;Q/AM.379.2024/Atendimento/SF-42/Controle_Recursos_Recebido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UAIS"/>
      <sheetName val="ESTADUAIS_envio"/>
      <sheetName val="Planilha1"/>
      <sheetName val="FEDERAIS"/>
    </sheetNames>
    <sheetDataSet>
      <sheetData sheetId="0">
        <row r="31">
          <cell r="O31">
            <v>1560420.96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1CBC-F62B-407E-B2CB-3B2C7A451323}">
  <sheetPr>
    <pageSetUpPr fitToPage="1"/>
  </sheetPr>
  <dimension ref="B2:I50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35" sqref="G35"/>
    </sheetView>
  </sheetViews>
  <sheetFormatPr defaultColWidth="9.109375" defaultRowHeight="13.8" x14ac:dyDescent="0.3"/>
  <cols>
    <col min="1" max="1" width="9.109375" style="1"/>
    <col min="2" max="2" width="26.5546875" style="1" customWidth="1"/>
    <col min="3" max="3" width="14" style="1" bestFit="1" customWidth="1"/>
    <col min="4" max="4" width="18.5546875" style="1" customWidth="1"/>
    <col min="5" max="5" width="15.33203125" style="1" bestFit="1" customWidth="1"/>
    <col min="6" max="6" width="38.6640625" style="1" customWidth="1"/>
    <col min="7" max="7" width="35.44140625" style="1" customWidth="1"/>
    <col min="8" max="9" width="10.44140625" style="1" bestFit="1" customWidth="1"/>
    <col min="10" max="16384" width="9.109375" style="1"/>
  </cols>
  <sheetData>
    <row r="2" spans="2:9" x14ac:dyDescent="0.3">
      <c r="B2" s="1" t="s">
        <v>0</v>
      </c>
    </row>
    <row r="3" spans="2:9" x14ac:dyDescent="0.3">
      <c r="B3" s="2"/>
      <c r="C3" s="2"/>
      <c r="D3" s="2"/>
      <c r="E3" s="2"/>
      <c r="F3" s="2"/>
      <c r="G3" s="2"/>
      <c r="H3" s="2"/>
      <c r="I3" s="2"/>
    </row>
    <row r="4" spans="2:9" ht="27.6" x14ac:dyDescent="0.3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2:9" ht="27.6" x14ac:dyDescent="0.3">
      <c r="B5" s="4" t="s">
        <v>9</v>
      </c>
      <c r="C5" s="5">
        <v>93276000</v>
      </c>
      <c r="D5" s="6">
        <v>93256000</v>
      </c>
      <c r="E5" s="6">
        <f>12*2000000</f>
        <v>24000000</v>
      </c>
      <c r="F5" s="4" t="s">
        <v>10</v>
      </c>
      <c r="G5" s="4" t="s">
        <v>11</v>
      </c>
      <c r="H5" s="7">
        <v>43889</v>
      </c>
      <c r="I5" s="7">
        <v>45657</v>
      </c>
    </row>
    <row r="6" spans="2:9" ht="27.6" x14ac:dyDescent="0.3">
      <c r="B6" s="4" t="s">
        <v>12</v>
      </c>
      <c r="C6" s="5">
        <v>4560950</v>
      </c>
      <c r="D6" s="6">
        <v>4560000</v>
      </c>
      <c r="E6" s="6">
        <f>95000*12</f>
        <v>1140000</v>
      </c>
      <c r="F6" s="4" t="s">
        <v>10</v>
      </c>
      <c r="G6" s="4" t="s">
        <v>13</v>
      </c>
      <c r="H6" s="7">
        <v>43945</v>
      </c>
      <c r="I6" s="7">
        <v>45657</v>
      </c>
    </row>
    <row r="7" spans="2:9" ht="27.6" x14ac:dyDescent="0.3">
      <c r="B7" s="4" t="s">
        <v>14</v>
      </c>
      <c r="C7" s="5">
        <v>150000000.00999999</v>
      </c>
      <c r="D7" s="6">
        <v>150000000.00999999</v>
      </c>
      <c r="E7" s="6">
        <v>128571428.58</v>
      </c>
      <c r="F7" s="4" t="s">
        <v>10</v>
      </c>
      <c r="G7" s="4" t="s">
        <v>15</v>
      </c>
      <c r="H7" s="7">
        <v>45120</v>
      </c>
      <c r="I7" s="7">
        <v>45382</v>
      </c>
    </row>
    <row r="8" spans="2:9" ht="27.6" x14ac:dyDescent="0.3">
      <c r="B8" s="4" t="s">
        <v>16</v>
      </c>
      <c r="C8" s="5">
        <v>10000000</v>
      </c>
      <c r="D8" s="6">
        <v>10000000</v>
      </c>
      <c r="E8" s="6">
        <f>4750000+200000</f>
        <v>4950000</v>
      </c>
      <c r="F8" s="4" t="s">
        <v>17</v>
      </c>
      <c r="G8" s="4" t="s">
        <v>18</v>
      </c>
      <c r="H8" s="7">
        <v>44467</v>
      </c>
      <c r="I8" s="7">
        <v>45187</v>
      </c>
    </row>
    <row r="9" spans="2:9" x14ac:dyDescent="0.3">
      <c r="B9" s="4" t="s">
        <v>19</v>
      </c>
      <c r="C9" s="5">
        <v>120000000</v>
      </c>
      <c r="D9" s="6">
        <v>53876966.890000001</v>
      </c>
      <c r="E9" s="6">
        <v>10254627.42</v>
      </c>
      <c r="F9" s="4" t="s">
        <v>17</v>
      </c>
      <c r="G9" s="4" t="s">
        <v>20</v>
      </c>
      <c r="H9" s="7">
        <v>44470</v>
      </c>
      <c r="I9" s="7">
        <v>45220</v>
      </c>
    </row>
    <row r="10" spans="2:9" ht="27.6" x14ac:dyDescent="0.3">
      <c r="B10" s="4" t="s">
        <v>21</v>
      </c>
      <c r="C10" s="5">
        <v>20000000</v>
      </c>
      <c r="D10" s="6">
        <v>11000000</v>
      </c>
      <c r="E10" s="6">
        <v>5000000</v>
      </c>
      <c r="F10" s="4" t="s">
        <v>17</v>
      </c>
      <c r="G10" s="4" t="s">
        <v>22</v>
      </c>
      <c r="H10" s="7">
        <v>44538</v>
      </c>
      <c r="I10" s="7">
        <v>45258</v>
      </c>
    </row>
    <row r="11" spans="2:9" ht="41.4" x14ac:dyDescent="0.3">
      <c r="B11" s="4" t="s">
        <v>23</v>
      </c>
      <c r="C11" s="5">
        <v>1733495.27</v>
      </c>
      <c r="D11" s="6">
        <v>1733495.27</v>
      </c>
      <c r="E11" s="6">
        <v>1733495.27</v>
      </c>
      <c r="F11" s="4" t="s">
        <v>17</v>
      </c>
      <c r="G11" s="4" t="s">
        <v>24</v>
      </c>
      <c r="H11" s="7">
        <v>44923</v>
      </c>
      <c r="I11" s="7">
        <v>45643</v>
      </c>
    </row>
    <row r="12" spans="2:9" ht="27.6" x14ac:dyDescent="0.3">
      <c r="B12" s="4" t="s">
        <v>25</v>
      </c>
      <c r="C12" s="5">
        <v>248000</v>
      </c>
      <c r="D12" s="6">
        <v>248000</v>
      </c>
      <c r="E12" s="6">
        <v>248000</v>
      </c>
      <c r="F12" s="4" t="s">
        <v>17</v>
      </c>
      <c r="G12" s="4" t="s">
        <v>26</v>
      </c>
      <c r="H12" s="7">
        <v>44435</v>
      </c>
      <c r="I12" s="7">
        <v>45156</v>
      </c>
    </row>
    <row r="13" spans="2:9" x14ac:dyDescent="0.3">
      <c r="B13" s="4" t="s">
        <v>27</v>
      </c>
      <c r="C13" s="5">
        <v>1500000</v>
      </c>
      <c r="D13" s="6">
        <v>1316991.75</v>
      </c>
      <c r="E13" s="6">
        <v>816991.75</v>
      </c>
      <c r="F13" s="4" t="s">
        <v>17</v>
      </c>
      <c r="G13" s="4" t="s">
        <v>28</v>
      </c>
      <c r="H13" s="7">
        <v>44404</v>
      </c>
      <c r="I13" s="7">
        <v>45125</v>
      </c>
    </row>
    <row r="14" spans="2:9" ht="55.2" x14ac:dyDescent="0.3">
      <c r="B14" s="4" t="s">
        <v>29</v>
      </c>
      <c r="C14" s="5">
        <v>2500000</v>
      </c>
      <c r="D14" s="6">
        <v>2500000</v>
      </c>
      <c r="E14" s="6">
        <f>1000000+1000000+200000</f>
        <v>2200000</v>
      </c>
      <c r="F14" s="4" t="s">
        <v>17</v>
      </c>
      <c r="G14" s="4" t="s">
        <v>30</v>
      </c>
      <c r="H14" s="7">
        <v>44404</v>
      </c>
      <c r="I14" s="7">
        <v>45125</v>
      </c>
    </row>
    <row r="15" spans="2:9" ht="55.2" x14ac:dyDescent="0.3">
      <c r="B15" s="4" t="s">
        <v>31</v>
      </c>
      <c r="C15" s="5">
        <v>1000000</v>
      </c>
      <c r="D15" s="6">
        <v>750000</v>
      </c>
      <c r="E15" s="6">
        <f>250000+200000</f>
        <v>450000</v>
      </c>
      <c r="F15" s="4" t="s">
        <v>17</v>
      </c>
      <c r="G15" s="4" t="s">
        <v>32</v>
      </c>
      <c r="H15" s="7">
        <v>44442</v>
      </c>
      <c r="I15" s="7">
        <v>45162</v>
      </c>
    </row>
    <row r="16" spans="2:9" x14ac:dyDescent="0.3">
      <c r="B16" s="4" t="s">
        <v>33</v>
      </c>
      <c r="C16" s="5">
        <v>2440280</v>
      </c>
      <c r="D16" s="6">
        <v>2440280</v>
      </c>
      <c r="E16" s="6">
        <f>2338080+102200</f>
        <v>2440280</v>
      </c>
      <c r="F16" s="4" t="s">
        <v>34</v>
      </c>
      <c r="G16" s="4" t="s">
        <v>35</v>
      </c>
      <c r="H16" s="7">
        <v>45035</v>
      </c>
      <c r="I16" s="7">
        <v>45446</v>
      </c>
    </row>
    <row r="17" spans="2:9" ht="27.6" x14ac:dyDescent="0.3">
      <c r="B17" s="4" t="s">
        <v>36</v>
      </c>
      <c r="C17" s="5">
        <v>2419680</v>
      </c>
      <c r="D17" s="6">
        <v>2419680</v>
      </c>
      <c r="E17" s="6">
        <f>126000+2293680</f>
        <v>2419680</v>
      </c>
      <c r="F17" s="4" t="s">
        <v>34</v>
      </c>
      <c r="G17" s="4" t="s">
        <v>37</v>
      </c>
      <c r="H17" s="7">
        <v>45035</v>
      </c>
      <c r="I17" s="7">
        <v>45446</v>
      </c>
    </row>
    <row r="18" spans="2:9" ht="41.4" x14ac:dyDescent="0.3">
      <c r="B18" s="4" t="s">
        <v>38</v>
      </c>
      <c r="C18" s="5">
        <v>1000000</v>
      </c>
      <c r="D18" s="6">
        <v>656824.06000000006</v>
      </c>
      <c r="E18" s="6">
        <v>156824.06</v>
      </c>
      <c r="F18" s="4" t="s">
        <v>34</v>
      </c>
      <c r="G18" s="4" t="s">
        <v>39</v>
      </c>
      <c r="H18" s="7">
        <v>44369</v>
      </c>
      <c r="I18" s="7">
        <v>45099</v>
      </c>
    </row>
    <row r="19" spans="2:9" x14ac:dyDescent="0.3">
      <c r="B19" s="4" t="s">
        <v>40</v>
      </c>
      <c r="C19" s="5">
        <v>378516.5</v>
      </c>
      <c r="D19" s="6">
        <v>378516.5</v>
      </c>
      <c r="E19" s="6">
        <f>74916.5+303600</f>
        <v>378516.5</v>
      </c>
      <c r="F19" s="4" t="s">
        <v>34</v>
      </c>
      <c r="G19" s="4" t="s">
        <v>41</v>
      </c>
      <c r="H19" s="7">
        <v>45029</v>
      </c>
      <c r="I19" s="7">
        <v>45107</v>
      </c>
    </row>
    <row r="20" spans="2:9" x14ac:dyDescent="0.3">
      <c r="B20" s="4" t="s">
        <v>42</v>
      </c>
      <c r="C20" s="5">
        <v>701250</v>
      </c>
      <c r="D20" s="6">
        <v>701250</v>
      </c>
      <c r="E20" s="6">
        <f>174220+527030</f>
        <v>701250</v>
      </c>
      <c r="F20" s="4" t="s">
        <v>34</v>
      </c>
      <c r="G20" s="4" t="s">
        <v>43</v>
      </c>
      <c r="H20" s="7">
        <v>45103</v>
      </c>
      <c r="I20" s="7">
        <v>45156</v>
      </c>
    </row>
    <row r="21" spans="2:9" ht="55.2" x14ac:dyDescent="0.3">
      <c r="B21" s="4" t="s">
        <v>44</v>
      </c>
      <c r="C21" s="5">
        <v>523010.34</v>
      </c>
      <c r="D21" s="6">
        <v>435216</v>
      </c>
      <c r="E21" s="6">
        <v>261505.17</v>
      </c>
      <c r="F21" s="4" t="s">
        <v>45</v>
      </c>
      <c r="G21" s="4" t="s">
        <v>46</v>
      </c>
      <c r="H21" s="7">
        <v>44546</v>
      </c>
      <c r="I21" s="7">
        <v>44561</v>
      </c>
    </row>
    <row r="22" spans="2:9" ht="82.8" x14ac:dyDescent="0.3">
      <c r="B22" s="4" t="s">
        <v>47</v>
      </c>
      <c r="C22" s="5">
        <v>615073.96</v>
      </c>
      <c r="D22" s="6">
        <v>307536.98</v>
      </c>
      <c r="E22" s="6">
        <v>307536.98</v>
      </c>
      <c r="F22" s="4" t="s">
        <v>45</v>
      </c>
      <c r="G22" s="4" t="s">
        <v>48</v>
      </c>
      <c r="H22" s="7">
        <v>44889</v>
      </c>
      <c r="I22" s="7">
        <v>44926</v>
      </c>
    </row>
    <row r="23" spans="2:9" ht="55.2" x14ac:dyDescent="0.3">
      <c r="B23" s="4" t="s">
        <v>49</v>
      </c>
      <c r="C23" s="5">
        <v>6000000</v>
      </c>
      <c r="D23" s="6">
        <v>6000000</v>
      </c>
      <c r="E23" s="6">
        <v>6000000</v>
      </c>
      <c r="F23" s="4" t="s">
        <v>50</v>
      </c>
      <c r="G23" s="4" t="s">
        <v>51</v>
      </c>
      <c r="H23" s="7">
        <v>44333</v>
      </c>
      <c r="I23" s="7">
        <v>45653</v>
      </c>
    </row>
    <row r="24" spans="2:9" x14ac:dyDescent="0.3">
      <c r="B24" s="4" t="s">
        <v>52</v>
      </c>
      <c r="C24" s="5">
        <v>3243659.5</v>
      </c>
      <c r="D24" s="6">
        <v>3243659.5</v>
      </c>
      <c r="E24" s="6">
        <v>3243659.5</v>
      </c>
      <c r="F24" s="4" t="s">
        <v>50</v>
      </c>
      <c r="G24" s="4" t="s">
        <v>53</v>
      </c>
      <c r="H24" s="7" t="s">
        <v>54</v>
      </c>
      <c r="I24" s="7" t="s">
        <v>54</v>
      </c>
    </row>
    <row r="25" spans="2:9" ht="27.6" x14ac:dyDescent="0.3">
      <c r="B25" s="4" t="s">
        <v>55</v>
      </c>
      <c r="C25" s="5">
        <v>220000</v>
      </c>
      <c r="D25" s="6">
        <v>220000</v>
      </c>
      <c r="E25" s="6">
        <v>220000</v>
      </c>
      <c r="F25" s="4" t="s">
        <v>50</v>
      </c>
      <c r="G25" s="4" t="s">
        <v>56</v>
      </c>
      <c r="H25" s="7" t="s">
        <v>54</v>
      </c>
      <c r="I25" s="7" t="s">
        <v>54</v>
      </c>
    </row>
    <row r="26" spans="2:9" ht="82.8" x14ac:dyDescent="0.3">
      <c r="B26" s="4" t="s">
        <v>57</v>
      </c>
      <c r="C26" s="6">
        <v>69937046.620000005</v>
      </c>
      <c r="D26" s="6">
        <v>125583.5</v>
      </c>
      <c r="E26" s="6">
        <v>125583.5</v>
      </c>
      <c r="F26" s="4" t="s">
        <v>58</v>
      </c>
      <c r="G26" s="4" t="s">
        <v>59</v>
      </c>
      <c r="H26" s="7">
        <v>44741</v>
      </c>
      <c r="I26" s="7">
        <v>45824</v>
      </c>
    </row>
    <row r="27" spans="2:9" ht="41.4" x14ac:dyDescent="0.3">
      <c r="B27" s="4" t="s">
        <v>60</v>
      </c>
      <c r="C27" s="6" t="s">
        <v>54</v>
      </c>
      <c r="D27" s="6" t="s">
        <v>54</v>
      </c>
      <c r="E27" s="6">
        <v>849874</v>
      </c>
      <c r="F27" s="4" t="s">
        <v>61</v>
      </c>
      <c r="G27" s="4" t="s">
        <v>62</v>
      </c>
      <c r="H27" s="7" t="s">
        <v>63</v>
      </c>
      <c r="I27" s="7" t="s">
        <v>63</v>
      </c>
    </row>
    <row r="28" spans="2:9" ht="41.4" x14ac:dyDescent="0.3">
      <c r="B28" s="4" t="s">
        <v>64</v>
      </c>
      <c r="C28" s="6" t="s">
        <v>54</v>
      </c>
      <c r="D28" s="6" t="s">
        <v>54</v>
      </c>
      <c r="E28" s="6">
        <v>419468</v>
      </c>
      <c r="F28" s="4" t="s">
        <v>61</v>
      </c>
      <c r="G28" s="4" t="s">
        <v>65</v>
      </c>
      <c r="H28" s="7" t="s">
        <v>63</v>
      </c>
      <c r="I28" s="7" t="s">
        <v>63</v>
      </c>
    </row>
    <row r="29" spans="2:9" ht="41.4" x14ac:dyDescent="0.3">
      <c r="B29" s="4" t="s">
        <v>64</v>
      </c>
      <c r="C29" s="6" t="s">
        <v>54</v>
      </c>
      <c r="D29" s="6" t="s">
        <v>54</v>
      </c>
      <c r="E29" s="6">
        <f>[1]ESTADUAIS!O31</f>
        <v>1560420.96</v>
      </c>
      <c r="F29" s="4" t="s">
        <v>61</v>
      </c>
      <c r="G29" s="4" t="s">
        <v>66</v>
      </c>
      <c r="H29" s="7" t="s">
        <v>63</v>
      </c>
      <c r="I29" s="7" t="s">
        <v>63</v>
      </c>
    </row>
    <row r="30" spans="2:9" ht="41.4" x14ac:dyDescent="0.3">
      <c r="B30" s="4" t="s">
        <v>67</v>
      </c>
      <c r="C30" s="6">
        <v>100000</v>
      </c>
      <c r="D30" s="6">
        <v>100000</v>
      </c>
      <c r="E30" s="6">
        <v>100000</v>
      </c>
      <c r="F30" s="4" t="s">
        <v>68</v>
      </c>
      <c r="G30" s="4" t="s">
        <v>69</v>
      </c>
      <c r="H30" s="7" t="s">
        <v>70</v>
      </c>
      <c r="I30" s="7" t="s">
        <v>70</v>
      </c>
    </row>
    <row r="31" spans="2:9" ht="41.4" x14ac:dyDescent="0.3">
      <c r="B31" s="4" t="s">
        <v>71</v>
      </c>
      <c r="C31" s="6">
        <v>60000</v>
      </c>
      <c r="D31" s="6">
        <v>60000</v>
      </c>
      <c r="E31" s="6">
        <v>60000</v>
      </c>
      <c r="F31" s="4" t="s">
        <v>68</v>
      </c>
      <c r="G31" s="4" t="s">
        <v>72</v>
      </c>
      <c r="H31" s="7" t="s">
        <v>70</v>
      </c>
      <c r="I31" s="7" t="s">
        <v>70</v>
      </c>
    </row>
    <row r="32" spans="2:9" ht="41.4" x14ac:dyDescent="0.3">
      <c r="B32" s="4" t="s">
        <v>73</v>
      </c>
      <c r="C32" s="6">
        <v>105000</v>
      </c>
      <c r="D32" s="6">
        <v>105000</v>
      </c>
      <c r="E32" s="6">
        <v>105000</v>
      </c>
      <c r="F32" s="4" t="s">
        <v>68</v>
      </c>
      <c r="G32" s="4" t="s">
        <v>74</v>
      </c>
      <c r="H32" s="7" t="s">
        <v>70</v>
      </c>
      <c r="I32" s="7" t="s">
        <v>70</v>
      </c>
    </row>
    <row r="33" spans="2:9" ht="41.4" x14ac:dyDescent="0.3">
      <c r="B33" s="4" t="s">
        <v>75</v>
      </c>
      <c r="C33" s="6">
        <v>9350000</v>
      </c>
      <c r="D33" s="6">
        <v>9350000</v>
      </c>
      <c r="E33" s="6">
        <v>9350000</v>
      </c>
      <c r="F33" s="4" t="s">
        <v>68</v>
      </c>
      <c r="G33" s="4" t="s">
        <v>76</v>
      </c>
      <c r="H33" s="7" t="s">
        <v>70</v>
      </c>
      <c r="I33" s="7" t="s">
        <v>70</v>
      </c>
    </row>
    <row r="34" spans="2:9" ht="41.4" x14ac:dyDescent="0.3">
      <c r="B34" s="4" t="s">
        <v>77</v>
      </c>
      <c r="C34" s="6">
        <v>200000</v>
      </c>
      <c r="D34" s="6">
        <v>200000</v>
      </c>
      <c r="E34" s="6">
        <v>200000</v>
      </c>
      <c r="F34" s="4" t="s">
        <v>68</v>
      </c>
      <c r="G34" s="4" t="s">
        <v>76</v>
      </c>
      <c r="H34" s="7" t="s">
        <v>70</v>
      </c>
      <c r="I34" s="7" t="s">
        <v>70</v>
      </c>
    </row>
    <row r="35" spans="2:9" ht="41.4" x14ac:dyDescent="0.3">
      <c r="B35" s="4" t="s">
        <v>78</v>
      </c>
      <c r="C35" s="6">
        <v>100000</v>
      </c>
      <c r="D35" s="6">
        <v>100000</v>
      </c>
      <c r="E35" s="6">
        <v>100000</v>
      </c>
      <c r="F35" s="4" t="s">
        <v>61</v>
      </c>
      <c r="G35" s="4" t="s">
        <v>72</v>
      </c>
      <c r="H35" s="7" t="s">
        <v>70</v>
      </c>
      <c r="I35" s="7" t="s">
        <v>70</v>
      </c>
    </row>
    <row r="36" spans="2:9" ht="41.4" x14ac:dyDescent="0.3">
      <c r="B36" s="4" t="s">
        <v>79</v>
      </c>
      <c r="C36" s="6">
        <v>100000</v>
      </c>
      <c r="D36" s="6">
        <v>100000</v>
      </c>
      <c r="E36" s="6">
        <v>100000</v>
      </c>
      <c r="F36" s="4" t="s">
        <v>61</v>
      </c>
      <c r="G36" s="4" t="s">
        <v>72</v>
      </c>
      <c r="H36" s="7" t="s">
        <v>70</v>
      </c>
      <c r="I36" s="7" t="s">
        <v>70</v>
      </c>
    </row>
    <row r="37" spans="2:9" ht="41.4" x14ac:dyDescent="0.3">
      <c r="B37" s="4" t="s">
        <v>80</v>
      </c>
      <c r="C37" s="6">
        <v>100000</v>
      </c>
      <c r="D37" s="6">
        <v>100000</v>
      </c>
      <c r="E37" s="6">
        <v>100000</v>
      </c>
      <c r="F37" s="4" t="s">
        <v>61</v>
      </c>
      <c r="G37" s="4" t="s">
        <v>72</v>
      </c>
      <c r="H37" s="7" t="s">
        <v>70</v>
      </c>
      <c r="I37" s="7" t="s">
        <v>70</v>
      </c>
    </row>
    <row r="38" spans="2:9" ht="41.4" x14ac:dyDescent="0.3">
      <c r="B38" s="4" t="s">
        <v>81</v>
      </c>
      <c r="C38" s="6">
        <v>100000</v>
      </c>
      <c r="D38" s="6">
        <v>100000</v>
      </c>
      <c r="E38" s="6">
        <v>100000</v>
      </c>
      <c r="F38" s="4" t="s">
        <v>61</v>
      </c>
      <c r="G38" s="4" t="s">
        <v>72</v>
      </c>
      <c r="H38" s="7" t="s">
        <v>70</v>
      </c>
      <c r="I38" s="7" t="s">
        <v>70</v>
      </c>
    </row>
    <row r="39" spans="2:9" ht="41.4" x14ac:dyDescent="0.3">
      <c r="B39" s="4" t="s">
        <v>82</v>
      </c>
      <c r="C39" s="6">
        <v>100000</v>
      </c>
      <c r="D39" s="6">
        <v>100000</v>
      </c>
      <c r="E39" s="6">
        <v>100000</v>
      </c>
      <c r="F39" s="4" t="s">
        <v>61</v>
      </c>
      <c r="G39" s="4" t="s">
        <v>72</v>
      </c>
      <c r="H39" s="7" t="s">
        <v>70</v>
      </c>
      <c r="I39" s="7" t="s">
        <v>70</v>
      </c>
    </row>
    <row r="40" spans="2:9" x14ac:dyDescent="0.3">
      <c r="B40" s="4" t="s">
        <v>83</v>
      </c>
      <c r="C40" s="6">
        <v>100000</v>
      </c>
      <c r="D40" s="6">
        <v>100000</v>
      </c>
      <c r="E40" s="6">
        <v>100000</v>
      </c>
      <c r="F40" s="4" t="s">
        <v>61</v>
      </c>
      <c r="G40" s="4" t="s">
        <v>83</v>
      </c>
      <c r="H40" s="7" t="s">
        <v>70</v>
      </c>
      <c r="I40" s="7" t="s">
        <v>70</v>
      </c>
    </row>
    <row r="41" spans="2:9" ht="27.6" x14ac:dyDescent="0.3">
      <c r="B41" s="4" t="s">
        <v>84</v>
      </c>
      <c r="C41" s="6">
        <v>1702636.57</v>
      </c>
      <c r="D41" s="6">
        <v>0</v>
      </c>
      <c r="E41" s="6">
        <v>1702636.57</v>
      </c>
      <c r="F41" s="4" t="s">
        <v>85</v>
      </c>
      <c r="G41" s="4" t="s">
        <v>86</v>
      </c>
      <c r="H41" s="7">
        <v>44927</v>
      </c>
      <c r="I41" s="7">
        <v>45291</v>
      </c>
    </row>
    <row r="42" spans="2:9" ht="27.6" x14ac:dyDescent="0.3">
      <c r="B42" s="4" t="s">
        <v>84</v>
      </c>
      <c r="C42" s="6">
        <v>449515.92</v>
      </c>
      <c r="D42" s="6">
        <v>0</v>
      </c>
      <c r="E42" s="6">
        <v>449515.92</v>
      </c>
      <c r="F42" s="4" t="s">
        <v>85</v>
      </c>
      <c r="G42" s="4" t="s">
        <v>87</v>
      </c>
      <c r="H42" s="7">
        <v>44927</v>
      </c>
      <c r="I42" s="7">
        <v>45291</v>
      </c>
    </row>
    <row r="43" spans="2:9" ht="27.6" x14ac:dyDescent="0.3">
      <c r="B43" s="4" t="s">
        <v>88</v>
      </c>
      <c r="C43" s="6">
        <v>18605</v>
      </c>
      <c r="D43" s="6">
        <v>0</v>
      </c>
      <c r="E43" s="6">
        <v>18605</v>
      </c>
      <c r="F43" s="4" t="s">
        <v>85</v>
      </c>
      <c r="G43" s="4" t="s">
        <v>89</v>
      </c>
      <c r="H43" s="7">
        <v>44927</v>
      </c>
      <c r="I43" s="7">
        <v>45291</v>
      </c>
    </row>
    <row r="44" spans="2:9" ht="27.6" x14ac:dyDescent="0.3">
      <c r="B44" s="4" t="s">
        <v>84</v>
      </c>
      <c r="C44" s="6">
        <v>331200</v>
      </c>
      <c r="D44" s="6">
        <v>0</v>
      </c>
      <c r="E44" s="6">
        <v>331200</v>
      </c>
      <c r="F44" s="4" t="s">
        <v>85</v>
      </c>
      <c r="G44" s="4" t="s">
        <v>90</v>
      </c>
      <c r="H44" s="7">
        <v>44927</v>
      </c>
      <c r="I44" s="7">
        <v>45291</v>
      </c>
    </row>
    <row r="45" spans="2:9" ht="27.6" x14ac:dyDescent="0.3">
      <c r="B45" s="4" t="s">
        <v>88</v>
      </c>
      <c r="C45" s="6">
        <v>1250000</v>
      </c>
      <c r="D45" s="6">
        <v>50000</v>
      </c>
      <c r="E45" s="6">
        <v>1200000</v>
      </c>
      <c r="F45" s="4" t="s">
        <v>85</v>
      </c>
      <c r="G45" s="4" t="s">
        <v>91</v>
      </c>
      <c r="H45" s="7">
        <v>45071</v>
      </c>
      <c r="I45" s="7"/>
    </row>
    <row r="46" spans="2:9" x14ac:dyDescent="0.3">
      <c r="B46" s="4" t="s">
        <v>92</v>
      </c>
      <c r="C46" s="6">
        <v>210000</v>
      </c>
      <c r="D46" s="6"/>
      <c r="E46" s="6">
        <v>1187.1400000000001</v>
      </c>
      <c r="F46" s="4" t="s">
        <v>93</v>
      </c>
      <c r="G46" s="4" t="s">
        <v>94</v>
      </c>
      <c r="H46" s="7">
        <v>44057</v>
      </c>
      <c r="I46" s="7">
        <v>45883</v>
      </c>
    </row>
    <row r="48" spans="2:9" x14ac:dyDescent="0.3">
      <c r="B48" s="8"/>
      <c r="C48" s="9"/>
      <c r="D48" s="10"/>
      <c r="E48" s="10"/>
      <c r="F48" s="11"/>
      <c r="G48" s="11"/>
      <c r="H48" s="12"/>
      <c r="I48" s="12"/>
    </row>
    <row r="49" spans="2:2" x14ac:dyDescent="0.3">
      <c r="B49" s="1" t="s">
        <v>95</v>
      </c>
    </row>
    <row r="50" spans="2:2" x14ac:dyDescent="0.3">
      <c r="B50" s="1" t="s">
        <v>96</v>
      </c>
    </row>
  </sheetData>
  <pageMargins left="0.39370078740157483" right="0.39370078740157483" top="0.39370078740157483" bottom="0.3937007874015748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ESTADUAIS_envio</vt:lpstr>
      <vt:lpstr>ESTADUAIS_envio!Area_de_impressao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Cicero Fabricio de L. Marcelo</dc:creator>
  <cp:lastModifiedBy>Cicero Fabricio de L. Marcelo</cp:lastModifiedBy>
  <cp:lastPrinted>2024-07-04T19:53:30Z</cp:lastPrinted>
  <dcterms:created xsi:type="dcterms:W3CDTF">2024-07-04T19:44:47Z</dcterms:created>
  <dcterms:modified xsi:type="dcterms:W3CDTF">2024-10-24T01:53:09Z</dcterms:modified>
</cp:coreProperties>
</file>